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nrique Valadez\Desktop\domingo\"/>
    </mc:Choice>
  </mc:AlternateContent>
  <bookViews>
    <workbookView xWindow="0" yWindow="0" windowWidth="23040" windowHeight="9525"/>
  </bookViews>
  <sheets>
    <sheet name="PP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67" i="1" l="1"/>
  <c r="L267" i="1"/>
  <c r="G267" i="1"/>
  <c r="M266" i="1"/>
  <c r="L266" i="1"/>
  <c r="G266" i="1"/>
  <c r="M265" i="1"/>
  <c r="L265" i="1"/>
  <c r="G265" i="1"/>
  <c r="M264" i="1"/>
  <c r="L264" i="1"/>
  <c r="G264" i="1"/>
  <c r="M263" i="1"/>
  <c r="L263" i="1"/>
  <c r="G263" i="1"/>
  <c r="M262" i="1"/>
  <c r="L262" i="1"/>
  <c r="G262" i="1"/>
  <c r="M261" i="1"/>
  <c r="L261" i="1"/>
  <c r="G261" i="1"/>
  <c r="M260" i="1"/>
  <c r="L260" i="1"/>
  <c r="G260" i="1"/>
  <c r="M259" i="1"/>
  <c r="L259" i="1"/>
  <c r="G259" i="1"/>
  <c r="M258" i="1"/>
  <c r="L258" i="1"/>
  <c r="G258" i="1"/>
  <c r="M257" i="1"/>
  <c r="L257" i="1"/>
  <c r="G257" i="1"/>
  <c r="M256" i="1"/>
  <c r="L256" i="1"/>
  <c r="G256" i="1"/>
  <c r="M255" i="1"/>
  <c r="L255" i="1"/>
  <c r="G255" i="1"/>
  <c r="M254" i="1"/>
  <c r="L254" i="1"/>
  <c r="G254" i="1"/>
  <c r="M253" i="1"/>
  <c r="L253" i="1"/>
  <c r="G253" i="1"/>
  <c r="M252" i="1"/>
  <c r="L252" i="1"/>
  <c r="G252" i="1"/>
  <c r="M251" i="1"/>
  <c r="L251" i="1"/>
  <c r="G251" i="1"/>
  <c r="M250" i="1"/>
  <c r="L250" i="1"/>
  <c r="G250" i="1"/>
  <c r="M249" i="1"/>
  <c r="L249" i="1"/>
  <c r="G249" i="1"/>
  <c r="M248" i="1"/>
  <c r="L248" i="1"/>
  <c r="G248" i="1"/>
  <c r="M247" i="1"/>
  <c r="L247" i="1"/>
  <c r="G247" i="1"/>
  <c r="M246" i="1"/>
  <c r="L246" i="1"/>
  <c r="G246" i="1"/>
  <c r="M245" i="1"/>
  <c r="L245" i="1"/>
  <c r="G245" i="1"/>
  <c r="M244" i="1"/>
  <c r="L244" i="1"/>
  <c r="G244" i="1"/>
  <c r="M243" i="1"/>
  <c r="L243" i="1"/>
  <c r="G243" i="1"/>
  <c r="M242" i="1"/>
  <c r="L242" i="1"/>
  <c r="G242" i="1"/>
  <c r="M241" i="1"/>
  <c r="L241" i="1"/>
  <c r="G241" i="1"/>
  <c r="M240" i="1"/>
  <c r="L240" i="1"/>
  <c r="G240" i="1"/>
  <c r="M239" i="1"/>
  <c r="L239" i="1"/>
  <c r="G239" i="1"/>
  <c r="M238" i="1"/>
  <c r="L238" i="1"/>
  <c r="G238" i="1"/>
  <c r="M237" i="1"/>
  <c r="L237" i="1"/>
  <c r="G237" i="1"/>
  <c r="M236" i="1"/>
  <c r="L236" i="1"/>
  <c r="G236" i="1"/>
  <c r="M235" i="1"/>
  <c r="L235" i="1"/>
  <c r="G235" i="1"/>
  <c r="M234" i="1"/>
  <c r="L234" i="1"/>
  <c r="G234" i="1"/>
  <c r="M233" i="1"/>
  <c r="L233" i="1"/>
  <c r="G233" i="1"/>
  <c r="M232" i="1"/>
  <c r="L232" i="1"/>
  <c r="G232" i="1"/>
  <c r="M231" i="1"/>
  <c r="L231" i="1"/>
  <c r="G231" i="1"/>
  <c r="M230" i="1"/>
  <c r="L230" i="1"/>
  <c r="G230" i="1"/>
  <c r="M229" i="1"/>
  <c r="L229" i="1"/>
  <c r="G229" i="1"/>
  <c r="M228" i="1"/>
  <c r="L228" i="1"/>
  <c r="G228" i="1"/>
  <c r="M227" i="1"/>
  <c r="L227" i="1"/>
  <c r="G227" i="1"/>
  <c r="M226" i="1"/>
  <c r="L226" i="1"/>
  <c r="G226" i="1"/>
  <c r="M225" i="1"/>
  <c r="L225" i="1"/>
  <c r="G225" i="1"/>
  <c r="M224" i="1"/>
  <c r="L224" i="1"/>
  <c r="G224" i="1"/>
  <c r="M223" i="1"/>
  <c r="L223" i="1"/>
  <c r="G223" i="1"/>
  <c r="M222" i="1"/>
  <c r="L222" i="1"/>
  <c r="G222" i="1"/>
  <c r="M221" i="1"/>
  <c r="L221" i="1"/>
  <c r="G221" i="1"/>
  <c r="M220" i="1"/>
  <c r="L220" i="1"/>
  <c r="G220" i="1"/>
  <c r="M219" i="1"/>
  <c r="L219" i="1"/>
  <c r="G219" i="1"/>
  <c r="M218" i="1"/>
  <c r="L218" i="1"/>
  <c r="G218" i="1"/>
  <c r="M217" i="1"/>
  <c r="L217" i="1"/>
  <c r="G217" i="1"/>
  <c r="M216" i="1"/>
  <c r="L216" i="1"/>
  <c r="G216" i="1"/>
  <c r="M215" i="1"/>
  <c r="L215" i="1"/>
  <c r="G215" i="1"/>
  <c r="M214" i="1"/>
  <c r="L214" i="1"/>
  <c r="G214" i="1"/>
  <c r="M213" i="1"/>
  <c r="L213" i="1"/>
  <c r="G213" i="1"/>
  <c r="M212" i="1"/>
  <c r="L212" i="1"/>
  <c r="G212" i="1"/>
  <c r="M211" i="1"/>
  <c r="L211" i="1"/>
  <c r="G211" i="1"/>
  <c r="M210" i="1"/>
  <c r="L210" i="1"/>
  <c r="G210" i="1"/>
  <c r="M209" i="1"/>
  <c r="L209" i="1"/>
  <c r="G209" i="1"/>
  <c r="M208" i="1"/>
  <c r="L208" i="1"/>
  <c r="G208" i="1"/>
  <c r="M207" i="1"/>
  <c r="L207" i="1"/>
  <c r="G207" i="1"/>
  <c r="M206" i="1"/>
  <c r="L206" i="1"/>
  <c r="G206" i="1"/>
  <c r="M205" i="1"/>
  <c r="L205" i="1"/>
  <c r="G205" i="1"/>
  <c r="M204" i="1"/>
  <c r="L204" i="1"/>
  <c r="G204" i="1"/>
  <c r="M203" i="1"/>
  <c r="L203" i="1"/>
  <c r="G203" i="1"/>
  <c r="M202" i="1"/>
  <c r="L202" i="1"/>
  <c r="G202" i="1"/>
  <c r="M201" i="1"/>
  <c r="L201" i="1"/>
  <c r="G201" i="1"/>
  <c r="M200" i="1"/>
  <c r="L200" i="1"/>
  <c r="G200" i="1"/>
  <c r="M199" i="1"/>
  <c r="L199" i="1"/>
  <c r="G199" i="1"/>
  <c r="M198" i="1"/>
  <c r="L198" i="1"/>
  <c r="G198" i="1"/>
  <c r="M197" i="1"/>
  <c r="L197" i="1"/>
  <c r="G197" i="1"/>
  <c r="M196" i="1"/>
  <c r="L196" i="1"/>
  <c r="G196" i="1"/>
  <c r="M195" i="1"/>
  <c r="L195" i="1"/>
  <c r="G195" i="1"/>
  <c r="M194" i="1"/>
  <c r="L194" i="1"/>
  <c r="G194" i="1"/>
  <c r="M193" i="1"/>
  <c r="L193" i="1"/>
  <c r="G193" i="1"/>
  <c r="M192" i="1"/>
  <c r="L192" i="1"/>
  <c r="G192" i="1"/>
  <c r="M191" i="1"/>
  <c r="L191" i="1"/>
  <c r="G191" i="1"/>
  <c r="M190" i="1"/>
  <c r="L190" i="1"/>
  <c r="G190" i="1"/>
  <c r="M189" i="1"/>
  <c r="L189" i="1"/>
  <c r="G189" i="1"/>
  <c r="M188" i="1"/>
  <c r="L188" i="1"/>
  <c r="G188" i="1"/>
  <c r="M187" i="1"/>
  <c r="L187" i="1"/>
  <c r="G187" i="1"/>
  <c r="M186" i="1"/>
  <c r="L186" i="1"/>
  <c r="G186" i="1"/>
  <c r="M185" i="1"/>
  <c r="L185" i="1"/>
  <c r="G185" i="1"/>
  <c r="M184" i="1"/>
  <c r="L184" i="1"/>
  <c r="G184" i="1"/>
  <c r="M183" i="1"/>
  <c r="L183" i="1"/>
  <c r="G183" i="1"/>
  <c r="M182" i="1"/>
  <c r="L182" i="1"/>
  <c r="G182" i="1"/>
  <c r="M181" i="1"/>
  <c r="L181" i="1"/>
  <c r="G181" i="1"/>
  <c r="M180" i="1"/>
  <c r="L180" i="1"/>
  <c r="G180" i="1"/>
  <c r="M179" i="1"/>
  <c r="L179" i="1"/>
  <c r="G179" i="1"/>
  <c r="M178" i="1"/>
  <c r="L178" i="1"/>
  <c r="G178" i="1"/>
  <c r="M177" i="1"/>
  <c r="L177" i="1"/>
  <c r="G177" i="1"/>
  <c r="M176" i="1"/>
  <c r="L176" i="1"/>
  <c r="G176" i="1"/>
  <c r="M175" i="1"/>
  <c r="L175" i="1"/>
  <c r="G175" i="1"/>
  <c r="M174" i="1"/>
  <c r="L174" i="1"/>
  <c r="G174" i="1"/>
  <c r="M173" i="1"/>
  <c r="L173" i="1"/>
  <c r="G173" i="1"/>
  <c r="M172" i="1"/>
  <c r="L172" i="1"/>
  <c r="G172" i="1"/>
  <c r="M171" i="1"/>
  <c r="L171" i="1"/>
  <c r="G171" i="1"/>
  <c r="M170" i="1"/>
  <c r="L170" i="1"/>
  <c r="G170" i="1"/>
  <c r="M169" i="1"/>
  <c r="L169" i="1"/>
  <c r="G169" i="1"/>
  <c r="M168" i="1"/>
  <c r="L168" i="1"/>
  <c r="G168" i="1"/>
  <c r="M167" i="1"/>
  <c r="L167" i="1"/>
  <c r="G167" i="1"/>
  <c r="M166" i="1"/>
  <c r="L166" i="1"/>
  <c r="G166" i="1"/>
  <c r="M165" i="1"/>
  <c r="L165" i="1"/>
  <c r="G165" i="1"/>
  <c r="M164" i="1"/>
  <c r="L164" i="1"/>
  <c r="G164" i="1"/>
  <c r="M163" i="1"/>
  <c r="L163" i="1"/>
  <c r="G163" i="1"/>
  <c r="M162" i="1"/>
  <c r="L162" i="1"/>
  <c r="G162" i="1"/>
  <c r="M161" i="1"/>
  <c r="L161" i="1"/>
  <c r="G161" i="1"/>
  <c r="M160" i="1"/>
  <c r="L160" i="1"/>
  <c r="G160" i="1"/>
  <c r="M159" i="1"/>
  <c r="L159" i="1"/>
  <c r="G159" i="1"/>
  <c r="M158" i="1"/>
  <c r="L158" i="1"/>
  <c r="G158" i="1"/>
  <c r="M157" i="1"/>
  <c r="L157" i="1"/>
  <c r="G157" i="1"/>
  <c r="M156" i="1"/>
  <c r="L156" i="1"/>
  <c r="G156" i="1"/>
  <c r="M155" i="1"/>
  <c r="L155" i="1"/>
  <c r="G155" i="1"/>
  <c r="M154" i="1"/>
  <c r="L154" i="1"/>
  <c r="G154" i="1"/>
  <c r="M153" i="1"/>
  <c r="L153" i="1"/>
  <c r="G153" i="1"/>
  <c r="M152" i="1"/>
  <c r="L152" i="1"/>
  <c r="G152" i="1"/>
  <c r="M151" i="1"/>
  <c r="L151" i="1"/>
  <c r="G151" i="1"/>
  <c r="M150" i="1"/>
  <c r="L150" i="1"/>
  <c r="G150" i="1"/>
  <c r="M149" i="1"/>
  <c r="L149" i="1"/>
  <c r="G149" i="1"/>
  <c r="M148" i="1"/>
  <c r="L148" i="1"/>
  <c r="G148" i="1"/>
  <c r="M147" i="1"/>
  <c r="L147" i="1"/>
  <c r="G147" i="1"/>
  <c r="M146" i="1"/>
  <c r="L146" i="1"/>
  <c r="G146" i="1"/>
  <c r="M145" i="1"/>
  <c r="L145" i="1"/>
  <c r="G145" i="1"/>
  <c r="M144" i="1"/>
  <c r="L144" i="1"/>
  <c r="G144" i="1"/>
  <c r="M143" i="1"/>
  <c r="L143" i="1"/>
  <c r="G143" i="1"/>
  <c r="M142" i="1"/>
  <c r="L142" i="1"/>
  <c r="G142" i="1"/>
  <c r="M141" i="1"/>
  <c r="L141" i="1"/>
  <c r="G141" i="1"/>
  <c r="M140" i="1"/>
  <c r="L140" i="1"/>
  <c r="G140" i="1"/>
  <c r="M139" i="1"/>
  <c r="L139" i="1"/>
  <c r="G139" i="1"/>
  <c r="M138" i="1"/>
  <c r="L138" i="1"/>
  <c r="G138" i="1"/>
  <c r="M137" i="1"/>
  <c r="L137" i="1"/>
  <c r="G137" i="1"/>
  <c r="M136" i="1"/>
  <c r="L136" i="1"/>
  <c r="G136" i="1"/>
  <c r="M135" i="1"/>
  <c r="L135" i="1"/>
  <c r="G135" i="1"/>
  <c r="M134" i="1"/>
  <c r="L134" i="1"/>
  <c r="G134" i="1"/>
  <c r="M133" i="1"/>
  <c r="L133" i="1"/>
  <c r="G133" i="1"/>
  <c r="M132" i="1"/>
  <c r="L132" i="1"/>
  <c r="G132" i="1"/>
  <c r="M131" i="1"/>
  <c r="L131" i="1"/>
  <c r="G131" i="1"/>
  <c r="M130" i="1"/>
  <c r="L130" i="1"/>
  <c r="G130" i="1"/>
  <c r="M129" i="1"/>
  <c r="L129" i="1"/>
  <c r="G129" i="1"/>
  <c r="M128" i="1"/>
  <c r="L128" i="1"/>
  <c r="G128" i="1"/>
  <c r="M127" i="1"/>
  <c r="L127" i="1"/>
  <c r="G127" i="1"/>
  <c r="M126" i="1"/>
  <c r="L126" i="1"/>
  <c r="G126" i="1"/>
  <c r="M125" i="1"/>
  <c r="L125" i="1"/>
  <c r="G125" i="1"/>
  <c r="M124" i="1"/>
  <c r="L124" i="1"/>
  <c r="G124" i="1"/>
  <c r="M123" i="1"/>
  <c r="L123" i="1"/>
  <c r="G123" i="1"/>
  <c r="M114" i="1"/>
  <c r="L114" i="1"/>
  <c r="G114" i="1"/>
  <c r="M113" i="1"/>
  <c r="L113" i="1"/>
  <c r="G113" i="1"/>
  <c r="M112" i="1"/>
  <c r="L112" i="1"/>
  <c r="G112" i="1"/>
  <c r="M111" i="1"/>
  <c r="L111" i="1"/>
  <c r="G111" i="1"/>
  <c r="M110" i="1"/>
  <c r="L110" i="1"/>
  <c r="G110" i="1"/>
  <c r="M109" i="1"/>
  <c r="L109" i="1"/>
  <c r="G109" i="1"/>
  <c r="M108" i="1"/>
  <c r="L108" i="1"/>
  <c r="G108" i="1"/>
  <c r="M107" i="1"/>
  <c r="L107" i="1"/>
  <c r="G107" i="1"/>
  <c r="M106" i="1"/>
  <c r="L106" i="1"/>
  <c r="G106" i="1"/>
  <c r="M105" i="1"/>
  <c r="L105" i="1"/>
  <c r="G105" i="1"/>
  <c r="M104" i="1"/>
  <c r="L104" i="1"/>
  <c r="G104" i="1"/>
  <c r="M103" i="1"/>
  <c r="L103" i="1"/>
  <c r="G103" i="1"/>
  <c r="M102" i="1"/>
  <c r="L102" i="1"/>
  <c r="G102" i="1"/>
  <c r="M101" i="1"/>
  <c r="L101" i="1"/>
  <c r="G101" i="1"/>
  <c r="M100" i="1"/>
  <c r="L100" i="1"/>
  <c r="G100" i="1"/>
  <c r="M99" i="1"/>
  <c r="L99" i="1"/>
  <c r="G99" i="1"/>
  <c r="M98" i="1"/>
  <c r="L98" i="1"/>
  <c r="G98" i="1"/>
  <c r="M97" i="1"/>
  <c r="L97" i="1"/>
  <c r="G97" i="1"/>
  <c r="M96" i="1"/>
  <c r="L96" i="1"/>
  <c r="G96" i="1"/>
  <c r="M95" i="1"/>
  <c r="L95" i="1"/>
  <c r="G95" i="1"/>
  <c r="M94" i="1"/>
  <c r="L94" i="1"/>
  <c r="G94" i="1"/>
  <c r="M93" i="1"/>
  <c r="L93" i="1"/>
  <c r="G93" i="1"/>
  <c r="M92" i="1"/>
  <c r="L92" i="1"/>
  <c r="G92" i="1"/>
  <c r="M91" i="1"/>
  <c r="L91" i="1"/>
  <c r="G91" i="1"/>
  <c r="M90" i="1"/>
  <c r="L90" i="1"/>
  <c r="G90" i="1"/>
  <c r="M89" i="1"/>
  <c r="L89" i="1"/>
  <c r="G89" i="1"/>
  <c r="M88" i="1"/>
  <c r="L88" i="1"/>
  <c r="G88" i="1"/>
  <c r="M87" i="1"/>
  <c r="L87" i="1"/>
  <c r="G87" i="1"/>
  <c r="M86" i="1"/>
  <c r="L86" i="1"/>
  <c r="G86" i="1"/>
  <c r="M85" i="1"/>
  <c r="L85" i="1"/>
  <c r="G85" i="1"/>
  <c r="M84" i="1"/>
  <c r="L84" i="1"/>
  <c r="G84" i="1"/>
  <c r="M83" i="1"/>
  <c r="L83" i="1"/>
  <c r="G83" i="1"/>
  <c r="M82" i="1"/>
  <c r="L82" i="1"/>
  <c r="G82" i="1"/>
  <c r="M81" i="1"/>
  <c r="L81" i="1"/>
  <c r="G81" i="1"/>
  <c r="M80" i="1"/>
  <c r="L80" i="1"/>
  <c r="G80" i="1"/>
  <c r="M79" i="1"/>
  <c r="L79" i="1"/>
  <c r="G79" i="1"/>
  <c r="M78" i="1"/>
  <c r="L78" i="1"/>
  <c r="G78" i="1"/>
  <c r="M77" i="1"/>
  <c r="L77" i="1"/>
  <c r="G77" i="1"/>
  <c r="M76" i="1"/>
  <c r="L76" i="1"/>
  <c r="G76" i="1"/>
  <c r="M75" i="1"/>
  <c r="L75" i="1"/>
  <c r="G75" i="1"/>
  <c r="M74" i="1"/>
  <c r="L74" i="1"/>
  <c r="G74" i="1"/>
  <c r="M73" i="1"/>
  <c r="L73" i="1"/>
  <c r="G73" i="1"/>
  <c r="M72" i="1"/>
  <c r="L72" i="1"/>
  <c r="G72" i="1"/>
  <c r="M71" i="1"/>
  <c r="L71" i="1"/>
  <c r="G71" i="1"/>
  <c r="M70" i="1"/>
  <c r="L70" i="1"/>
  <c r="G70" i="1"/>
  <c r="M69" i="1"/>
  <c r="L69" i="1"/>
  <c r="G69" i="1"/>
  <c r="M68" i="1"/>
  <c r="L68" i="1"/>
  <c r="G68" i="1"/>
  <c r="M67" i="1"/>
  <c r="L67" i="1"/>
  <c r="G67" i="1"/>
  <c r="M66" i="1"/>
  <c r="L66" i="1"/>
  <c r="G66" i="1"/>
  <c r="M65" i="1"/>
  <c r="L65" i="1"/>
  <c r="G65" i="1"/>
  <c r="M64" i="1"/>
  <c r="L64" i="1"/>
  <c r="G64" i="1"/>
  <c r="M63" i="1"/>
  <c r="L63" i="1"/>
  <c r="G63" i="1"/>
  <c r="M62" i="1"/>
  <c r="L62" i="1"/>
  <c r="G62" i="1"/>
  <c r="M61" i="1"/>
  <c r="L61" i="1"/>
  <c r="G61" i="1"/>
  <c r="M60" i="1"/>
  <c r="L60" i="1"/>
  <c r="G60" i="1"/>
  <c r="M59" i="1"/>
  <c r="L59" i="1"/>
  <c r="G59" i="1"/>
  <c r="M58" i="1"/>
  <c r="L58" i="1"/>
  <c r="G58" i="1"/>
  <c r="M57" i="1"/>
  <c r="L57" i="1"/>
  <c r="G57" i="1"/>
  <c r="M56" i="1"/>
  <c r="L56" i="1"/>
  <c r="G56" i="1"/>
  <c r="M55" i="1"/>
  <c r="L55" i="1"/>
  <c r="G55" i="1"/>
  <c r="M54" i="1"/>
  <c r="L54" i="1"/>
  <c r="G54" i="1"/>
  <c r="M53" i="1"/>
  <c r="L53" i="1"/>
  <c r="G53" i="1"/>
  <c r="M52" i="1"/>
  <c r="L52" i="1"/>
  <c r="G52" i="1"/>
  <c r="M51" i="1"/>
  <c r="L51" i="1"/>
  <c r="G51" i="1"/>
  <c r="M50" i="1"/>
  <c r="L50" i="1"/>
  <c r="G50" i="1"/>
  <c r="M49" i="1"/>
  <c r="L49" i="1"/>
  <c r="G49" i="1"/>
  <c r="M48" i="1"/>
  <c r="L48" i="1"/>
  <c r="G48" i="1"/>
  <c r="M47" i="1"/>
  <c r="L47" i="1"/>
  <c r="G47" i="1"/>
  <c r="M46" i="1"/>
  <c r="L46" i="1"/>
  <c r="G46" i="1"/>
  <c r="M45" i="1"/>
  <c r="L45" i="1"/>
  <c r="G45" i="1"/>
  <c r="M44" i="1"/>
  <c r="L44" i="1"/>
  <c r="G44" i="1"/>
  <c r="M43" i="1"/>
  <c r="L43" i="1"/>
  <c r="G43" i="1"/>
  <c r="M42" i="1"/>
  <c r="L42" i="1"/>
  <c r="G42" i="1"/>
  <c r="M41" i="1"/>
  <c r="L41" i="1"/>
  <c r="G41" i="1"/>
  <c r="M40" i="1"/>
  <c r="L40" i="1"/>
  <c r="G40" i="1"/>
  <c r="M39" i="1"/>
  <c r="L39" i="1"/>
  <c r="G39" i="1"/>
  <c r="M38" i="1"/>
  <c r="L38" i="1"/>
  <c r="G38" i="1"/>
  <c r="M37" i="1"/>
  <c r="L37" i="1"/>
  <c r="G37" i="1"/>
  <c r="M36" i="1"/>
  <c r="L36" i="1"/>
  <c r="G36" i="1"/>
  <c r="M35" i="1"/>
  <c r="L35" i="1"/>
  <c r="G35" i="1"/>
  <c r="M34" i="1"/>
  <c r="L34" i="1"/>
  <c r="G34" i="1"/>
  <c r="M33" i="1"/>
  <c r="L33" i="1"/>
  <c r="G33" i="1"/>
  <c r="M32" i="1"/>
  <c r="L32" i="1"/>
  <c r="G32" i="1"/>
  <c r="M31" i="1"/>
  <c r="L31" i="1"/>
  <c r="G31" i="1"/>
  <c r="M30" i="1"/>
  <c r="L30" i="1"/>
  <c r="G30" i="1"/>
  <c r="M29" i="1"/>
  <c r="L29" i="1"/>
  <c r="G29" i="1"/>
  <c r="M28" i="1"/>
  <c r="L28" i="1"/>
  <c r="G28" i="1"/>
  <c r="M27" i="1"/>
  <c r="L27" i="1"/>
  <c r="G27" i="1"/>
  <c r="M26" i="1"/>
  <c r="L26" i="1"/>
  <c r="G26" i="1"/>
  <c r="M25" i="1"/>
  <c r="L25" i="1"/>
  <c r="G25" i="1"/>
  <c r="M24" i="1"/>
  <c r="L24" i="1"/>
  <c r="G24" i="1"/>
  <c r="M23" i="1"/>
  <c r="L23" i="1"/>
  <c r="G23" i="1"/>
  <c r="M22" i="1"/>
  <c r="L22" i="1"/>
  <c r="G22" i="1"/>
  <c r="M21" i="1"/>
  <c r="L21" i="1"/>
  <c r="G21" i="1"/>
  <c r="M20" i="1"/>
  <c r="L20" i="1"/>
  <c r="G20" i="1"/>
  <c r="M19" i="1"/>
  <c r="L19" i="1"/>
  <c r="G19" i="1"/>
  <c r="M18" i="1"/>
  <c r="L18" i="1"/>
  <c r="G18" i="1"/>
  <c r="M17" i="1"/>
  <c r="L17" i="1"/>
  <c r="G17" i="1"/>
  <c r="M16" i="1"/>
  <c r="L16" i="1"/>
  <c r="G16" i="1"/>
  <c r="M15" i="1"/>
  <c r="L15" i="1"/>
  <c r="G15" i="1"/>
  <c r="M14" i="1"/>
  <c r="L14" i="1"/>
  <c r="G14" i="1"/>
  <c r="M13" i="1"/>
  <c r="L13" i="1"/>
  <c r="G13" i="1"/>
  <c r="M12" i="1"/>
  <c r="L12" i="1"/>
  <c r="G12" i="1"/>
  <c r="M11" i="1"/>
  <c r="L11" i="1"/>
  <c r="G11" i="1"/>
  <c r="M10" i="1"/>
  <c r="L10" i="1"/>
  <c r="G10" i="1"/>
  <c r="G122" i="1" l="1"/>
  <c r="G9" i="1"/>
  <c r="K270" i="1" l="1"/>
  <c r="J270" i="1"/>
  <c r="I270" i="1"/>
  <c r="H270" i="1"/>
  <c r="G270" i="1"/>
  <c r="K117" i="1"/>
  <c r="J117" i="1"/>
  <c r="I117" i="1"/>
  <c r="H117" i="1"/>
  <c r="G117" i="1"/>
  <c r="M270" i="1" l="1"/>
  <c r="M122" i="1"/>
  <c r="M117" i="1"/>
  <c r="M9" i="1"/>
  <c r="K272" i="1"/>
  <c r="I272" i="1"/>
  <c r="H272" i="1"/>
  <c r="J272" i="1"/>
  <c r="G272" i="1"/>
  <c r="L270" i="1"/>
  <c r="L122" i="1"/>
  <c r="L117" i="1"/>
  <c r="L9" i="1"/>
  <c r="L272" i="1" l="1"/>
  <c r="M272" i="1"/>
</calcChain>
</file>

<file path=xl/sharedStrings.xml><?xml version="1.0" encoding="utf-8"?>
<sst xmlns="http://schemas.openxmlformats.org/spreadsheetml/2006/main" count="623" uniqueCount="391">
  <si>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</si>
  <si>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</si>
  <si>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</si>
  <si>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</si>
  <si>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</si>
  <si>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</si>
  <si>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</si>
  <si>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</si>
  <si>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</si>
  <si>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</si>
  <si>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</si>
  <si>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</si>
  <si>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</si>
  <si>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</si>
  <si>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</si>
  <si>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</si>
  <si>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</si>
  <si>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</si>
  <si>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</si>
  <si>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</si>
  <si>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</si>
  <si>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E0002</t>
  </si>
  <si>
    <t>PRESIDENCIA MUNICIPA</t>
  </si>
  <si>
    <t>Computadoras y equipo periférico</t>
  </si>
  <si>
    <t>Automóviles y camiones</t>
  </si>
  <si>
    <t>Equipo de comunicación y telecomunicacion</t>
  </si>
  <si>
    <t>E0004</t>
  </si>
  <si>
    <t>SRIA AYUNTAMIENTO</t>
  </si>
  <si>
    <t>Maquinaria y equipo industrial</t>
  </si>
  <si>
    <t>E0005</t>
  </si>
  <si>
    <t>DIR COMUNICACIÓN SOC</t>
  </si>
  <si>
    <t>Camaras fotograficas y de video</t>
  </si>
  <si>
    <t>E0006</t>
  </si>
  <si>
    <t>JUZGADO ADMVO MUNICI</t>
  </si>
  <si>
    <t>Muebles de oficina y estantería</t>
  </si>
  <si>
    <t>Medios magnéticos y ópticos</t>
  </si>
  <si>
    <t>E0009</t>
  </si>
  <si>
    <t>DIR UNIDAD DE INSPEC</t>
  </si>
  <si>
    <t>E0013</t>
  </si>
  <si>
    <t>JEF EVENTOS ESPECIAL</t>
  </si>
  <si>
    <t>Herramientas y maquinas -herramienta</t>
  </si>
  <si>
    <t>E0017</t>
  </si>
  <si>
    <t>LICENCIAS TRANSPORTE</t>
  </si>
  <si>
    <t>E0019</t>
  </si>
  <si>
    <t>TESORERIA MUNICIPAL</t>
  </si>
  <si>
    <t>Otros mobiliarios y equipos de administración</t>
  </si>
  <si>
    <t>Equipo de audio y de video</t>
  </si>
  <si>
    <t>Otros equipos</t>
  </si>
  <si>
    <t>Software</t>
  </si>
  <si>
    <t>E0021</t>
  </si>
  <si>
    <t>CONTRALORIA MUNICIPA</t>
  </si>
  <si>
    <t>E0022</t>
  </si>
  <si>
    <t>DIR SIS. INFORMACION</t>
  </si>
  <si>
    <t>Sistemas de aire acondicionado calefacción y refr</t>
  </si>
  <si>
    <t>Accesorios de iluminación</t>
  </si>
  <si>
    <t>Eq de generación y distrib de energía eléctrica</t>
  </si>
  <si>
    <t>E0023</t>
  </si>
  <si>
    <t>DIR GRAL DES SOCIAL</t>
  </si>
  <si>
    <t>E0024</t>
  </si>
  <si>
    <t>DIR DES. ECONOMICO</t>
  </si>
  <si>
    <t>E0026</t>
  </si>
  <si>
    <t>JEFATURA DE PREDIAL</t>
  </si>
  <si>
    <t>E0027</t>
  </si>
  <si>
    <t>DIR REC. MATERIALES</t>
  </si>
  <si>
    <t>Otro mobiliario y equipo educacional y recreativo</t>
  </si>
  <si>
    <t>E0029</t>
  </si>
  <si>
    <t>CATASTRO</t>
  </si>
  <si>
    <t>E0031</t>
  </si>
  <si>
    <t>DIR DES URBANO Y ECO</t>
  </si>
  <si>
    <t>Terrenos</t>
  </si>
  <si>
    <t>E0032</t>
  </si>
  <si>
    <t>DIR GRAL OBRA PUBLIC</t>
  </si>
  <si>
    <t>Maquinaria y equipo de construccion</t>
  </si>
  <si>
    <t>Licencias informaticas e intelectuales</t>
  </si>
  <si>
    <t>E0033</t>
  </si>
  <si>
    <t>DIR ECOLOGIA Y MEDIO</t>
  </si>
  <si>
    <t>Equipo para uso médico dental y para laboratorio</t>
  </si>
  <si>
    <t>E0035</t>
  </si>
  <si>
    <t>DIR CULTURA EDUCACIO</t>
  </si>
  <si>
    <t>E0037</t>
  </si>
  <si>
    <t>DIR COMISION MPAL DE</t>
  </si>
  <si>
    <t>E0039</t>
  </si>
  <si>
    <t>SERVICIOS GENERALES</t>
  </si>
  <si>
    <t>E0041</t>
  </si>
  <si>
    <t>JEF PARQUES Y JARDIN</t>
  </si>
  <si>
    <t>E0042</t>
  </si>
  <si>
    <t>MERC TOMASA ESTEVES</t>
  </si>
  <si>
    <t>E0043</t>
  </si>
  <si>
    <t>DIR DE RASTRO</t>
  </si>
  <si>
    <t>Instrumentos médicos</t>
  </si>
  <si>
    <t>Carrocerías y remolques</t>
  </si>
  <si>
    <t>E0046</t>
  </si>
  <si>
    <t>JEFATURA DE TALLER M</t>
  </si>
  <si>
    <t>E0047</t>
  </si>
  <si>
    <t>MERCADO BARAHONA</t>
  </si>
  <si>
    <t>E0048</t>
  </si>
  <si>
    <t>JEFATURA DE ECOPARQU</t>
  </si>
  <si>
    <t>E0049</t>
  </si>
  <si>
    <t>DEPTO DE PANTEONES</t>
  </si>
  <si>
    <t>E0050</t>
  </si>
  <si>
    <t>DIR GRAL SERVICIOS M</t>
  </si>
  <si>
    <t>E0060</t>
  </si>
  <si>
    <t>FORTASEG</t>
  </si>
  <si>
    <t>E0062</t>
  </si>
  <si>
    <t>COORDINACION DE SEGURIDAD PUBLICA</t>
  </si>
  <si>
    <t>Equipo de defensa y de seguridad</t>
  </si>
  <si>
    <t>E0073</t>
  </si>
  <si>
    <t>DIRECCION GENERAL DE MOVILIDAD</t>
  </si>
  <si>
    <t>División de terrenos y Constr de obras de urbaniz</t>
  </si>
  <si>
    <t>Edificación no habitacional</t>
  </si>
  <si>
    <t>Construcción de vías de comunicación</t>
  </si>
  <si>
    <t>K0044</t>
  </si>
  <si>
    <t>PAV C BENITO JUÁREZ EL RECUERDO DE ANCO</t>
  </si>
  <si>
    <t>K0245</t>
  </si>
  <si>
    <t>ITS18 PAV BENITO JUAREZ COM EL RECUERDO</t>
  </si>
  <si>
    <t>K0248</t>
  </si>
  <si>
    <t>ITS18 PAV DE C PETROQUIMICOS INFONAVIT 1</t>
  </si>
  <si>
    <t>K0321</t>
  </si>
  <si>
    <t>TANQ ELEV LIN CONDUC Y RED DIST SAN JOAQ</t>
  </si>
  <si>
    <t>K0322</t>
  </si>
  <si>
    <t>CALLE TIERRA BLANCA LOCALIDAD LA ORDEÑA</t>
  </si>
  <si>
    <t>K0325</t>
  </si>
  <si>
    <t>PROG D MANT D VALIDA REENCAR C COMONFORT</t>
  </si>
  <si>
    <t>K0326</t>
  </si>
  <si>
    <t>REH CANCHA D FUTBOL 7 EN UNID SUR LUIS D</t>
  </si>
  <si>
    <t>Otras construcciones de ingeniería civil u obra pe</t>
  </si>
  <si>
    <t>K0327</t>
  </si>
  <si>
    <t>CONST TECH CANCHA USO MULT Y COMPLE UDN</t>
  </si>
  <si>
    <t>K0328</t>
  </si>
  <si>
    <t>REH MODULOS DE BAÑO Y VESTIDORES UD NORT</t>
  </si>
  <si>
    <t>K0329</t>
  </si>
  <si>
    <t>DS CONSTRUCCION DE TECHO DIGNO</t>
  </si>
  <si>
    <t>Edificación habitacional</t>
  </si>
  <si>
    <t>K0330</t>
  </si>
  <si>
    <t>DS CONSTRUCCION DE PISO DE CONCRETO</t>
  </si>
  <si>
    <t>K0331</t>
  </si>
  <si>
    <t>DS CONSTRUCCION CUARTO DORMITORIO</t>
  </si>
  <si>
    <t>K0332</t>
  </si>
  <si>
    <t>DS CONSTRUCCION DE TECHO FOAM</t>
  </si>
  <si>
    <t>K0333</t>
  </si>
  <si>
    <t>PAV CALLE HIDALGO EN LA LOC DE GODOY</t>
  </si>
  <si>
    <t>Otras construcc de ingeniería civil u obra pesada</t>
  </si>
  <si>
    <t>K0334</t>
  </si>
  <si>
    <t>PAV C SAUCES TRAMP CALLE TABACHI-LAURELE</t>
  </si>
  <si>
    <t>K0335</t>
  </si>
  <si>
    <t>EMP C PRINCIPAL EMILIANO ZAPATA 2 ETAPA</t>
  </si>
  <si>
    <t>K0336</t>
  </si>
  <si>
    <t>REHAB D ESTACI EN OFICINAS LEONA VICARIO</t>
  </si>
  <si>
    <t>K0339</t>
  </si>
  <si>
    <t>PROG MANT VIALI REENCA C CENTRAL /C XONO</t>
  </si>
  <si>
    <t>K0340</t>
  </si>
  <si>
    <t>PROG MANT VIALI REENCA C EZEQUIEL ORDOÑE</t>
  </si>
  <si>
    <t>K0341</t>
  </si>
  <si>
    <t>PROG MANT VIALI REENCA C CAZADORA /AV TR</t>
  </si>
  <si>
    <t>K0342</t>
  </si>
  <si>
    <t>CONS INTE C AZUCENA TRAMO C SOL A MENTA</t>
  </si>
  <si>
    <t>K0346</t>
  </si>
  <si>
    <t>CONFI D DERECHO VIALI FERROVIA C INSURGE</t>
  </si>
  <si>
    <t>K0347</t>
  </si>
  <si>
    <t>PAV C PEDRO LASCURAIN TRA C 5 MAYO A C</t>
  </si>
  <si>
    <t>K0350</t>
  </si>
  <si>
    <t>REH CAMINO RURAL ACCESO LOCO D DOMENZAIN</t>
  </si>
  <si>
    <t>K0351</t>
  </si>
  <si>
    <t>PROG PE EMPR RETERNO AV FAJA DE ORO/ AV</t>
  </si>
  <si>
    <t>K0353</t>
  </si>
  <si>
    <t>CONS INTE C NARDOS A C JAIME NUNO A C AZ</t>
  </si>
  <si>
    <t>K0354</t>
  </si>
  <si>
    <t>CONS INTE C MIRTOS A C AZAHARES A MADRE</t>
  </si>
  <si>
    <t>K0355</t>
  </si>
  <si>
    <t>AMP LINEA ELEC Y RED DIS COM LOMA PELADA</t>
  </si>
  <si>
    <t>K0356</t>
  </si>
  <si>
    <t>AMP LINEA ELEC Y RED DIS EN COM SAN JOSE</t>
  </si>
  <si>
    <t>K0357</t>
  </si>
  <si>
    <t>PAV C GUADALUPE TRA MALECON DEL RIO A 16</t>
  </si>
  <si>
    <t>K0358</t>
  </si>
  <si>
    <t>PAV C SAUZ TRA C MIGUEL HIDALGO / C S/N</t>
  </si>
  <si>
    <t>K0359</t>
  </si>
  <si>
    <t>AMP RED DE AGUA POTABLE LOC LO DE RAYAS</t>
  </si>
  <si>
    <t>K0360</t>
  </si>
  <si>
    <t>EQUIP D POZO EN LOC DE SAN JUAN D CARRIZ</t>
  </si>
  <si>
    <t>K0361</t>
  </si>
  <si>
    <t>AMP LIN ELEC Y RED DIST COMU CERRO GORDO</t>
  </si>
  <si>
    <t>K0362</t>
  </si>
  <si>
    <t>1ra E AMP LIN ELEC, RED DIS COMU PRIETOS</t>
  </si>
  <si>
    <t>K0363</t>
  </si>
  <si>
    <t>AMP LIN ELEC Y RED DIST COMU D VALTIERRI</t>
  </si>
  <si>
    <t>K0364</t>
  </si>
  <si>
    <t>LIN D COND/TANQ ELEV EN COM PUERTO VALLE</t>
  </si>
  <si>
    <t>K0365</t>
  </si>
  <si>
    <t>EQUI POZ AGUA POTABLE EN COM SAN JOAQUIN</t>
  </si>
  <si>
    <t>K0366</t>
  </si>
  <si>
    <t>PAV C VENUSTIANO CARRANZA EN VALTIERRILLA</t>
  </si>
  <si>
    <t>K0367</t>
  </si>
  <si>
    <t>PAV C DREN PEPINOS LOC VALTIERRILLA</t>
  </si>
  <si>
    <t>K0368</t>
  </si>
  <si>
    <t>PROG MANT REEN CA UNION A LIEBRES ACCESO</t>
  </si>
  <si>
    <t>K0369</t>
  </si>
  <si>
    <t>PAV VENUSTIANO CARRANZA TRAM VICENTE GRO</t>
  </si>
  <si>
    <t>K0370</t>
  </si>
  <si>
    <t>CONT PLANTA POTABILIZ GARRA LOC CALABOZO</t>
  </si>
  <si>
    <t>K0371</t>
  </si>
  <si>
    <t>REH DRENAJE SANITA C ABASOLO TMB PASAJER</t>
  </si>
  <si>
    <t>K0372</t>
  </si>
  <si>
    <t>REH DRENAJE SANITA C PASAJERO TMO ALLEND</t>
  </si>
  <si>
    <t>K0373</t>
  </si>
  <si>
    <t>AMP LIN ELE Y RED DIST COM MAJADAS ANCON</t>
  </si>
  <si>
    <t>K0374</t>
  </si>
  <si>
    <t>AMP LIN ELE Y RED DIST COM CALLEJONES YG</t>
  </si>
  <si>
    <t>K0375</t>
  </si>
  <si>
    <t>AMP LIN ELE Y RED DIST COM EL NACIMIENTO</t>
  </si>
  <si>
    <t>K0376</t>
  </si>
  <si>
    <t>AMP LIN ELE Y RED DIST COM DE EL SOCORRO</t>
  </si>
  <si>
    <t>K0377</t>
  </si>
  <si>
    <t>AMP LIN ELE Y RED DIST COM DELOS RAMIREZ</t>
  </si>
  <si>
    <t>K0378</t>
  </si>
  <si>
    <t>REH DOS CANCHAS BASQUETBOL DEP SUR LUIS</t>
  </si>
  <si>
    <t>K0379</t>
  </si>
  <si>
    <t>REH DOS CANCHAS VOLEIBOL DEP SUR LUIS DU</t>
  </si>
  <si>
    <t>K0380</t>
  </si>
  <si>
    <t>AMP LIN ELE Y RED DIST COM CERRO GORDO</t>
  </si>
  <si>
    <t>K0381</t>
  </si>
  <si>
    <t>PAV C RIO LERMA TRAMO C JUPITER A AV SOL</t>
  </si>
  <si>
    <t>K0382</t>
  </si>
  <si>
    <t>PAV C SERBA EN LA COL EL CERRITO</t>
  </si>
  <si>
    <t>K0383</t>
  </si>
  <si>
    <t>PAV C SAN MIGUEL COL MIGUEL FERNANDEZ</t>
  </si>
  <si>
    <t>K0384</t>
  </si>
  <si>
    <t>PAV C SANTA RITA TMO C SAN AGUSTIN C SOR</t>
  </si>
  <si>
    <t>K0385</t>
  </si>
  <si>
    <t>PAV C MANUEL DOBLADO LOC VALTIERRILLA</t>
  </si>
  <si>
    <t>K0386</t>
  </si>
  <si>
    <t>PAV C TRES GUERRA 3a ETAPA VALTIERRILLA</t>
  </si>
  <si>
    <t>K0387</t>
  </si>
  <si>
    <t>AMP LIN ELE Y RED DIST COM DE BARRON</t>
  </si>
  <si>
    <t>K0388</t>
  </si>
  <si>
    <t>AMP LIN ELE Y RED DIST COM DE CARDENAS</t>
  </si>
  <si>
    <t>K0389</t>
  </si>
  <si>
    <t>AMP LIN ELE Y RED DIST COM DEL DIVISADOR</t>
  </si>
  <si>
    <t>K0390</t>
  </si>
  <si>
    <t>AMP LIN ELE Y RED DIST COM RECUERDO ANCO</t>
  </si>
  <si>
    <t>K0391</t>
  </si>
  <si>
    <t>AMP LIN ELE Y RED DIST COM SAN JO D MONT</t>
  </si>
  <si>
    <t>K0392</t>
  </si>
  <si>
    <t>AMP LIN ELE Y RED DIST COM SAN JO D MEND</t>
  </si>
  <si>
    <t>K0393</t>
  </si>
  <si>
    <t>AMP LIN ELE Y RED DIST COM VALEN CER GOR</t>
  </si>
  <si>
    <t>K0394</t>
  </si>
  <si>
    <t>AMP LIN ELE Y RED DIST COM VALTIERRILLA</t>
  </si>
  <si>
    <t>K0395</t>
  </si>
  <si>
    <t>K0396</t>
  </si>
  <si>
    <t>AMP LIN ELE Y RED DIST COM JOYITA D VILL</t>
  </si>
  <si>
    <t>K0397</t>
  </si>
  <si>
    <t>AMP LIN ELE Y RED DIST COM MESA D AGUIRR</t>
  </si>
  <si>
    <t>K0398</t>
  </si>
  <si>
    <t>AMP LIN ELE Y RED DIST COM LOS MIRANDAS</t>
  </si>
  <si>
    <t>K0399</t>
  </si>
  <si>
    <t>AMP LIN ELE Y RED DIST COM S J CARRIZALE</t>
  </si>
  <si>
    <t>K0400</t>
  </si>
  <si>
    <t>AMP LIN ELE Y RED DIST COM SAN MARTIN</t>
  </si>
  <si>
    <t>K0401</t>
  </si>
  <si>
    <t>CONSTRUCCION TECHO DIGNO 2020</t>
  </si>
  <si>
    <t>K0402</t>
  </si>
  <si>
    <t>CONSTRUCCION TECHO LIGERO 2020</t>
  </si>
  <si>
    <t>K0403</t>
  </si>
  <si>
    <t>C LAS ROSAS EN SAN JOSE TEMASCATIO</t>
  </si>
  <si>
    <t>K0404</t>
  </si>
  <si>
    <t>REHABILITACION AV VALLE DE SANTIAGO</t>
  </si>
  <si>
    <t>K0405</t>
  </si>
  <si>
    <t>2a ETAPA ELEC MOD DEPORTIVA VALTIERRILLA</t>
  </si>
  <si>
    <t>K0406</t>
  </si>
  <si>
    <t>CONST LIN TANQ ELEV SAN JUAN CARRIZALITO</t>
  </si>
  <si>
    <t>K0407</t>
  </si>
  <si>
    <t>PAV C 9 D AGOSTO TMO BEL COL LINDA VISTA</t>
  </si>
  <si>
    <t>K0408</t>
  </si>
  <si>
    <t>PAV C NIÑO PERDIDO COMUNIDAD DE CARDENAS</t>
  </si>
  <si>
    <t>K0409</t>
  </si>
  <si>
    <t>CONST INTE C VENUS TMO MARTES COL OLIMPO</t>
  </si>
  <si>
    <t>K0410</t>
  </si>
  <si>
    <t>REH ZONA PRAC BOXEO U DEP S LUIS DUCOING</t>
  </si>
  <si>
    <t>K0411</t>
  </si>
  <si>
    <t>PAV C JULIO EN LA COL CONSTELACION II</t>
  </si>
  <si>
    <t>K0412</t>
  </si>
  <si>
    <t>SDAYR REH CAM RURAL CAM E C A LA ORDEÑA</t>
  </si>
  <si>
    <t>K0413</t>
  </si>
  <si>
    <t>REH GIM SALA 400 CAN CENTRAL UNI DEP SUR</t>
  </si>
  <si>
    <t>K0414</t>
  </si>
  <si>
    <t>RE ENCARPETAM C 18 DE MARZO COM CARDENAS</t>
  </si>
  <si>
    <t>K0415</t>
  </si>
  <si>
    <t>RE EN C MARIANO MATAMOROS TMO C TOMASA E</t>
  </si>
  <si>
    <t>K0416</t>
  </si>
  <si>
    <t>RE EN C ABASOLO TMO AV CAZADORA A PASAJE</t>
  </si>
  <si>
    <t>K0417</t>
  </si>
  <si>
    <t>RE EN C ALDAMA TMO C ZARAGOZA A ZARAGOZA</t>
  </si>
  <si>
    <t>K0418</t>
  </si>
  <si>
    <t>RE EN C GUERRERO TMO C ZARAGOZA A AV PRO</t>
  </si>
  <si>
    <t>K0419</t>
  </si>
  <si>
    <t>RE EN C HIDALGO TMO C ZARAGOZA A AV PROG</t>
  </si>
  <si>
    <t>K0420</t>
  </si>
  <si>
    <t>RE EN C MORELOS TMO C ZARAGOZA A C ZARAG</t>
  </si>
  <si>
    <t>K0422</t>
  </si>
  <si>
    <t>RE EN AV VALLE D SANTIAGO TMO C LEON</t>
  </si>
  <si>
    <t>K0423</t>
  </si>
  <si>
    <t>RE EN C ZARAGOZA TMO AV FAJA D ORO A C R</t>
  </si>
  <si>
    <t>K0424</t>
  </si>
  <si>
    <t>BAR PER ESC XIDOO COL SAN JUAN D L PRESA</t>
  </si>
  <si>
    <t>K0425</t>
  </si>
  <si>
    <t>BAR PER ESC PEMEX SECC 24 COL BELLAVISTA</t>
  </si>
  <si>
    <t>K0426</t>
  </si>
  <si>
    <t>BAR PER ESC GREGORIO TORRES QUINTERO CAR</t>
  </si>
  <si>
    <t>K0427</t>
  </si>
  <si>
    <t>BAR PER ESC 2004 AÑO D EDUC PRESCOLAR OB</t>
  </si>
  <si>
    <t>K0428</t>
  </si>
  <si>
    <t>BAR PER ESC JARDIN D NIÑOS SOR JUANA INE</t>
  </si>
  <si>
    <t>K0429</t>
  </si>
  <si>
    <t>BAR PER ESC SEC GENERAL EN COM VALTIERRI</t>
  </si>
  <si>
    <t>K0430</t>
  </si>
  <si>
    <t>BAR PER ESC BENITO JUAREZ COL SAN JOSE</t>
  </si>
  <si>
    <t>K0431</t>
  </si>
  <si>
    <t>OBRA COMPLEM CENTRO IMPULSO SOCIAL VALTIE</t>
  </si>
  <si>
    <t>K0432</t>
  </si>
  <si>
    <t>PAV C JUAN DE LA BARRERA ENTRE C ALVARO</t>
  </si>
  <si>
    <t>K0433</t>
  </si>
  <si>
    <t>PAV C HILARIO MEDINA TMO IGNACIO LOPEZ</t>
  </si>
  <si>
    <t>K0434</t>
  </si>
  <si>
    <t>PAV C MIGUEL HIDALGO / C 5 MAYO A PRIV D</t>
  </si>
  <si>
    <t>K0435</t>
  </si>
  <si>
    <t>PAV C PRIVA FRENTE A IGLESIA / C INDEPEN</t>
  </si>
  <si>
    <t>K0436</t>
  </si>
  <si>
    <t>PAV C MIGUEL HIDALGO / C DR MORA A C AMA</t>
  </si>
  <si>
    <t>K0437</t>
  </si>
  <si>
    <t>RE EN CAR VALLE D SANTIAGO TMO BLV DATIL</t>
  </si>
  <si>
    <t>K0438</t>
  </si>
  <si>
    <t>RE EN C LAZARO CARDENAS TMO D ACCESO COM</t>
  </si>
  <si>
    <t>K0439</t>
  </si>
  <si>
    <t>RE EN C JUAREZ TMO C OBREGON A C ABRAHAM</t>
  </si>
  <si>
    <t>K0440</t>
  </si>
  <si>
    <t>RE EN C EZEQUIEL ORDOÑEZ TMO D C ARBOL G</t>
  </si>
  <si>
    <t>K0441</t>
  </si>
  <si>
    <t>RE EN C ARBOL GRANDE TMO C TENIXTEPEC A</t>
  </si>
  <si>
    <t>K0442</t>
  </si>
  <si>
    <t>RE EN C RIO MADONTE TMO AV CAZADORA SUR</t>
  </si>
  <si>
    <t>K0443</t>
  </si>
  <si>
    <t>RE EN C SOL TMO C COMUNI NORTE A C OBELI</t>
  </si>
  <si>
    <t>K0444</t>
  </si>
  <si>
    <t>RE EN C PLURIPARTIDISTA TMO RINCONADA SA</t>
  </si>
  <si>
    <t>K0445</t>
  </si>
  <si>
    <t>RE EN C PANORAMA TMO PASEO DE LOS FUNDAD</t>
  </si>
  <si>
    <t>K0446</t>
  </si>
  <si>
    <t>RE EN C MONTE ATHOS TMO C PANORAMA A PAS</t>
  </si>
  <si>
    <t>K0447</t>
  </si>
  <si>
    <t>RE EN C RAMON LOPEZ VELARDE, TMO BLV MOR</t>
  </si>
  <si>
    <t>K0448</t>
  </si>
  <si>
    <t>RE EN C RUBEN DARIO TMO C RAMON LOPEZ VE</t>
  </si>
  <si>
    <t>K0449</t>
  </si>
  <si>
    <t>RE EN C FRANCISCO VILLA TMO C RAFAEL CAM</t>
  </si>
  <si>
    <t>K0450</t>
  </si>
  <si>
    <t>RE EN C 5 D MAYO TMO C JUAREZ A AV FAJA</t>
  </si>
  <si>
    <t>K0451</t>
  </si>
  <si>
    <t>RE EN C TOMASA ESTEVES TMO C MATAMOROS</t>
  </si>
  <si>
    <t>K0452</t>
  </si>
  <si>
    <t>RE EN C DIAGONAL EMILIANO ZAPATA TMO AV</t>
  </si>
  <si>
    <t>K0453</t>
  </si>
  <si>
    <t>RE EN C SOSTENES ROCHA TMO C FRANCISCO V</t>
  </si>
  <si>
    <t>K0454</t>
  </si>
  <si>
    <t>RE EN C SAN ANTONIO TMO C CARRANZA A C S</t>
  </si>
  <si>
    <t>K0455</t>
  </si>
  <si>
    <t>RE EN C PASEO D L PRIMAVERA TMO BLV CLOU</t>
  </si>
  <si>
    <t>K0456</t>
  </si>
  <si>
    <t>RE EN C PROGRESO TMO C CARRANZA A PUENTE</t>
  </si>
  <si>
    <t>K0457</t>
  </si>
  <si>
    <t>RE EN AV D TRABAJO TMO C PASAJERO A C AR</t>
  </si>
  <si>
    <t>K0458</t>
  </si>
  <si>
    <t>RE EN C RAFAEL CAMPUZANO TMO DIAGONAL EM</t>
  </si>
  <si>
    <t>K0459</t>
  </si>
  <si>
    <t>RE EN C JOSE VASCONSELOS TMO BLV FAJA DE</t>
  </si>
  <si>
    <t>K0460</t>
  </si>
  <si>
    <t>RE EN C LAZARO CARDENAS TMO C TOMASA ESTEV</t>
  </si>
  <si>
    <t>K0461</t>
  </si>
  <si>
    <t>RE EN C ABRAHAM GONZALEZ TMO C HIDALGO</t>
  </si>
  <si>
    <t>K0462</t>
  </si>
  <si>
    <t>RE EN C REVOLUCION TMO C OBREGON A C ABR</t>
  </si>
  <si>
    <t>K0463</t>
  </si>
  <si>
    <t>RE EN C RIVERA DL CANAL TMO AV VERACRUZ</t>
  </si>
  <si>
    <t>MUNICIPIO DE SALAMANCA, GUANAJUATO.
PROGRAGAMAS Y PROYECTOS DE INVERSIÓN
DEL 1 DE ENERO AL 31 DE DICIEMBRE DEL 2020</t>
  </si>
  <si>
    <t>C.P HUMBERTO RAZO ARTEAGA</t>
  </si>
  <si>
    <t>TESORERO MUNICIPAL</t>
  </si>
  <si>
    <r>
      <t>ELABORÓ, REVISÓ y  AUTORIZÓ</t>
    </r>
    <r>
      <rPr>
        <sz val="9"/>
        <color theme="1"/>
        <rFont val="Calibri"/>
        <family val="2"/>
      </rPr>
      <t> </t>
    </r>
    <r>
      <rPr>
        <b/>
        <sz val="9"/>
        <color theme="1"/>
        <rFont val="Arial"/>
        <family val="2"/>
      </rPr>
      <t>:</t>
    </r>
  </si>
  <si>
    <t>L.A.P. DOMINGO CARRILLO PADRÓN</t>
  </si>
  <si>
    <t>DIRECTOR DE EGRESOS</t>
  </si>
  <si>
    <t>LIC. MARIA BEATRIZ HERNÁNDEZ CRUZ</t>
  </si>
  <si>
    <t>PRESIDENTE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</si>
</sst>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</cellStyleXfs>
  <cellXfs count="95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43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5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165" fontId="8" fillId="0" borderId="0" xfId="0" applyNumberFormat="1" applyFont="1" applyFill="1" applyBorder="1" applyAlignment="1" applyProtection="1">
      <alignment horizontal="left" vertical="top" wrapText="1"/>
    </xf>
    <xf numFmtId="16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16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/>
    <xf numFmtId="0" fontId="5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0" fontId="9" fillId="0" borderId="0" xfId="4" applyFont="1" applyAlignment="1" applyProtection="1">
      <alignment horizontal="center" vertical="top" wrapText="1"/>
      <protection locked="0"/>
    </xf>
    <xf numFmtId="0" fontId="10" fillId="0" borderId="0" xfId="4" applyFont="1" applyAlignment="1" applyProtection="1">
      <alignment vertical="top" wrapText="1"/>
      <protection locked="0"/>
    </xf>
    <xf numFmtId="0" fontId="11" fillId="0" borderId="0" xfId="0" applyFont="1" applyBorder="1" applyAlignment="1">
      <alignment horizontal="center" vertical="center" wrapText="1"/>
    </xf>
    <xf numFmtId="4" fontId="9" fillId="0" borderId="0" xfId="4" applyNumberFormat="1" applyFont="1" applyAlignment="1" applyProtection="1">
      <alignment horizontal="center" vertical="top"/>
      <protection locked="0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</cellXfs>
  <cellStyles count="5">
    <cellStyle name="Moneda" xfId="1" builtinId="4"/>
    <cellStyle name="Normal" xfId="0" builtinId="0"/>
    <cellStyle name="Normal 2 2" xfId="4"/>
    <cellStyle name="Normal 3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90"/>
  <sheetViews>
    <sheetView tabSelected="1" workbookViewId="0">
      <selection activeCell="B1" sqref="B1:M1"/>
    </sheetView>
  </sheetViews>
  <sheetFormatPr baseColWidth="10" defaultColWidth="11.42578125" defaultRowHeight="12.75" x14ac:dyDescent="0.2"/>
  <cols>
    <col min="1" max="1" width="1.85546875" style="1" customWidth="1"/>
    <col min="2" max="2" width="9" style="1" customWidth="1"/>
    <col min="3" max="3" width="4.5703125" style="1" customWidth="1"/>
    <col min="4" max="4" width="44" style="1" bestFit="1" customWidth="1"/>
    <col min="5" max="5" width="10.140625" style="20" customWidth="1"/>
    <col min="6" max="6" width="42.85546875" style="1" customWidth="1"/>
    <col min="7" max="9" width="11.7109375" style="1" bestFit="1" customWidth="1"/>
    <col min="10" max="11" width="11.5703125" style="1" bestFit="1" customWidth="1"/>
    <col min="12" max="12" width="9.85546875" style="1" customWidth="1"/>
    <col min="13" max="13" width="9.7109375" style="1" customWidth="1"/>
    <col min="14" max="256" width="11.42578125" style="1"/>
    <col min="257" max="257" width="1.85546875" style="1" customWidth="1"/>
    <col min="258" max="258" width="9" style="1" customWidth="1"/>
    <col min="259" max="259" width="4.5703125" style="1" customWidth="1"/>
    <col min="260" max="260" width="44" style="1" bestFit="1" customWidth="1"/>
    <col min="261" max="261" width="10.140625" style="1" customWidth="1"/>
    <col min="262" max="262" width="42.85546875" style="1" customWidth="1"/>
    <col min="263" max="265" width="11.7109375" style="1" bestFit="1" customWidth="1"/>
    <col min="266" max="267" width="11.5703125" style="1" bestFit="1" customWidth="1"/>
    <col min="268" max="268" width="9.85546875" style="1" customWidth="1"/>
    <col min="269" max="269" width="9.7109375" style="1" customWidth="1"/>
    <col min="270" max="512" width="11.42578125" style="1"/>
    <col min="513" max="513" width="1.85546875" style="1" customWidth="1"/>
    <col min="514" max="514" width="9" style="1" customWidth="1"/>
    <col min="515" max="515" width="4.5703125" style="1" customWidth="1"/>
    <col min="516" max="516" width="44" style="1" bestFit="1" customWidth="1"/>
    <col min="517" max="517" width="10.140625" style="1" customWidth="1"/>
    <col min="518" max="518" width="42.85546875" style="1" customWidth="1"/>
    <col min="519" max="521" width="11.7109375" style="1" bestFit="1" customWidth="1"/>
    <col min="522" max="523" width="11.5703125" style="1" bestFit="1" customWidth="1"/>
    <col min="524" max="524" width="9.85546875" style="1" customWidth="1"/>
    <col min="525" max="525" width="9.7109375" style="1" customWidth="1"/>
    <col min="526" max="768" width="11.42578125" style="1"/>
    <col min="769" max="769" width="1.85546875" style="1" customWidth="1"/>
    <col min="770" max="770" width="9" style="1" customWidth="1"/>
    <col min="771" max="771" width="4.5703125" style="1" customWidth="1"/>
    <col min="772" max="772" width="44" style="1" bestFit="1" customWidth="1"/>
    <col min="773" max="773" width="10.140625" style="1" customWidth="1"/>
    <col min="774" max="774" width="42.85546875" style="1" customWidth="1"/>
    <col min="775" max="777" width="11.7109375" style="1" bestFit="1" customWidth="1"/>
    <col min="778" max="779" width="11.5703125" style="1" bestFit="1" customWidth="1"/>
    <col min="780" max="780" width="9.85546875" style="1" customWidth="1"/>
    <col min="781" max="781" width="9.7109375" style="1" customWidth="1"/>
    <col min="782" max="1024" width="11.42578125" style="1"/>
    <col min="1025" max="1025" width="1.85546875" style="1" customWidth="1"/>
    <col min="1026" max="1026" width="9" style="1" customWidth="1"/>
    <col min="1027" max="1027" width="4.5703125" style="1" customWidth="1"/>
    <col min="1028" max="1028" width="44" style="1" bestFit="1" customWidth="1"/>
    <col min="1029" max="1029" width="10.140625" style="1" customWidth="1"/>
    <col min="1030" max="1030" width="42.85546875" style="1" customWidth="1"/>
    <col min="1031" max="1033" width="11.7109375" style="1" bestFit="1" customWidth="1"/>
    <col min="1034" max="1035" width="11.5703125" style="1" bestFit="1" customWidth="1"/>
    <col min="1036" max="1036" width="9.85546875" style="1" customWidth="1"/>
    <col min="1037" max="1037" width="9.7109375" style="1" customWidth="1"/>
    <col min="1038" max="1280" width="11.42578125" style="1"/>
    <col min="1281" max="1281" width="1.85546875" style="1" customWidth="1"/>
    <col min="1282" max="1282" width="9" style="1" customWidth="1"/>
    <col min="1283" max="1283" width="4.5703125" style="1" customWidth="1"/>
    <col min="1284" max="1284" width="44" style="1" bestFit="1" customWidth="1"/>
    <col min="1285" max="1285" width="10.140625" style="1" customWidth="1"/>
    <col min="1286" max="1286" width="42.85546875" style="1" customWidth="1"/>
    <col min="1287" max="1289" width="11.7109375" style="1" bestFit="1" customWidth="1"/>
    <col min="1290" max="1291" width="11.5703125" style="1" bestFit="1" customWidth="1"/>
    <col min="1292" max="1292" width="9.85546875" style="1" customWidth="1"/>
    <col min="1293" max="1293" width="9.7109375" style="1" customWidth="1"/>
    <col min="1294" max="1536" width="11.42578125" style="1"/>
    <col min="1537" max="1537" width="1.85546875" style="1" customWidth="1"/>
    <col min="1538" max="1538" width="9" style="1" customWidth="1"/>
    <col min="1539" max="1539" width="4.5703125" style="1" customWidth="1"/>
    <col min="1540" max="1540" width="44" style="1" bestFit="1" customWidth="1"/>
    <col min="1541" max="1541" width="10.140625" style="1" customWidth="1"/>
    <col min="1542" max="1542" width="42.85546875" style="1" customWidth="1"/>
    <col min="1543" max="1545" width="11.7109375" style="1" bestFit="1" customWidth="1"/>
    <col min="1546" max="1547" width="11.5703125" style="1" bestFit="1" customWidth="1"/>
    <col min="1548" max="1548" width="9.85546875" style="1" customWidth="1"/>
    <col min="1549" max="1549" width="9.7109375" style="1" customWidth="1"/>
    <col min="1550" max="1792" width="11.42578125" style="1"/>
    <col min="1793" max="1793" width="1.85546875" style="1" customWidth="1"/>
    <col min="1794" max="1794" width="9" style="1" customWidth="1"/>
    <col min="1795" max="1795" width="4.5703125" style="1" customWidth="1"/>
    <col min="1796" max="1796" width="44" style="1" bestFit="1" customWidth="1"/>
    <col min="1797" max="1797" width="10.140625" style="1" customWidth="1"/>
    <col min="1798" max="1798" width="42.85546875" style="1" customWidth="1"/>
    <col min="1799" max="1801" width="11.7109375" style="1" bestFit="1" customWidth="1"/>
    <col min="1802" max="1803" width="11.5703125" style="1" bestFit="1" customWidth="1"/>
    <col min="1804" max="1804" width="9.85546875" style="1" customWidth="1"/>
    <col min="1805" max="1805" width="9.7109375" style="1" customWidth="1"/>
    <col min="1806" max="2048" width="11.42578125" style="1"/>
    <col min="2049" max="2049" width="1.85546875" style="1" customWidth="1"/>
    <col min="2050" max="2050" width="9" style="1" customWidth="1"/>
    <col min="2051" max="2051" width="4.5703125" style="1" customWidth="1"/>
    <col min="2052" max="2052" width="44" style="1" bestFit="1" customWidth="1"/>
    <col min="2053" max="2053" width="10.140625" style="1" customWidth="1"/>
    <col min="2054" max="2054" width="42.85546875" style="1" customWidth="1"/>
    <col min="2055" max="2057" width="11.7109375" style="1" bestFit="1" customWidth="1"/>
    <col min="2058" max="2059" width="11.5703125" style="1" bestFit="1" customWidth="1"/>
    <col min="2060" max="2060" width="9.85546875" style="1" customWidth="1"/>
    <col min="2061" max="2061" width="9.7109375" style="1" customWidth="1"/>
    <col min="2062" max="2304" width="11.42578125" style="1"/>
    <col min="2305" max="2305" width="1.85546875" style="1" customWidth="1"/>
    <col min="2306" max="2306" width="9" style="1" customWidth="1"/>
    <col min="2307" max="2307" width="4.5703125" style="1" customWidth="1"/>
    <col min="2308" max="2308" width="44" style="1" bestFit="1" customWidth="1"/>
    <col min="2309" max="2309" width="10.140625" style="1" customWidth="1"/>
    <col min="2310" max="2310" width="42.85546875" style="1" customWidth="1"/>
    <col min="2311" max="2313" width="11.7109375" style="1" bestFit="1" customWidth="1"/>
    <col min="2314" max="2315" width="11.5703125" style="1" bestFit="1" customWidth="1"/>
    <col min="2316" max="2316" width="9.85546875" style="1" customWidth="1"/>
    <col min="2317" max="2317" width="9.7109375" style="1" customWidth="1"/>
    <col min="2318" max="2560" width="11.42578125" style="1"/>
    <col min="2561" max="2561" width="1.85546875" style="1" customWidth="1"/>
    <col min="2562" max="2562" width="9" style="1" customWidth="1"/>
    <col min="2563" max="2563" width="4.5703125" style="1" customWidth="1"/>
    <col min="2564" max="2564" width="44" style="1" bestFit="1" customWidth="1"/>
    <col min="2565" max="2565" width="10.140625" style="1" customWidth="1"/>
    <col min="2566" max="2566" width="42.85546875" style="1" customWidth="1"/>
    <col min="2567" max="2569" width="11.7109375" style="1" bestFit="1" customWidth="1"/>
    <col min="2570" max="2571" width="11.5703125" style="1" bestFit="1" customWidth="1"/>
    <col min="2572" max="2572" width="9.85546875" style="1" customWidth="1"/>
    <col min="2573" max="2573" width="9.7109375" style="1" customWidth="1"/>
    <col min="2574" max="2816" width="11.42578125" style="1"/>
    <col min="2817" max="2817" width="1.85546875" style="1" customWidth="1"/>
    <col min="2818" max="2818" width="9" style="1" customWidth="1"/>
    <col min="2819" max="2819" width="4.5703125" style="1" customWidth="1"/>
    <col min="2820" max="2820" width="44" style="1" bestFit="1" customWidth="1"/>
    <col min="2821" max="2821" width="10.140625" style="1" customWidth="1"/>
    <col min="2822" max="2822" width="42.85546875" style="1" customWidth="1"/>
    <col min="2823" max="2825" width="11.7109375" style="1" bestFit="1" customWidth="1"/>
    <col min="2826" max="2827" width="11.5703125" style="1" bestFit="1" customWidth="1"/>
    <col min="2828" max="2828" width="9.85546875" style="1" customWidth="1"/>
    <col min="2829" max="2829" width="9.7109375" style="1" customWidth="1"/>
    <col min="2830" max="3072" width="11.42578125" style="1"/>
    <col min="3073" max="3073" width="1.85546875" style="1" customWidth="1"/>
    <col min="3074" max="3074" width="9" style="1" customWidth="1"/>
    <col min="3075" max="3075" width="4.5703125" style="1" customWidth="1"/>
    <col min="3076" max="3076" width="44" style="1" bestFit="1" customWidth="1"/>
    <col min="3077" max="3077" width="10.140625" style="1" customWidth="1"/>
    <col min="3078" max="3078" width="42.85546875" style="1" customWidth="1"/>
    <col min="3079" max="3081" width="11.7109375" style="1" bestFit="1" customWidth="1"/>
    <col min="3082" max="3083" width="11.5703125" style="1" bestFit="1" customWidth="1"/>
    <col min="3084" max="3084" width="9.85546875" style="1" customWidth="1"/>
    <col min="3085" max="3085" width="9.7109375" style="1" customWidth="1"/>
    <col min="3086" max="3328" width="11.42578125" style="1"/>
    <col min="3329" max="3329" width="1.85546875" style="1" customWidth="1"/>
    <col min="3330" max="3330" width="9" style="1" customWidth="1"/>
    <col min="3331" max="3331" width="4.5703125" style="1" customWidth="1"/>
    <col min="3332" max="3332" width="44" style="1" bestFit="1" customWidth="1"/>
    <col min="3333" max="3333" width="10.140625" style="1" customWidth="1"/>
    <col min="3334" max="3334" width="42.85546875" style="1" customWidth="1"/>
    <col min="3335" max="3337" width="11.7109375" style="1" bestFit="1" customWidth="1"/>
    <col min="3338" max="3339" width="11.5703125" style="1" bestFit="1" customWidth="1"/>
    <col min="3340" max="3340" width="9.85546875" style="1" customWidth="1"/>
    <col min="3341" max="3341" width="9.7109375" style="1" customWidth="1"/>
    <col min="3342" max="3584" width="11.42578125" style="1"/>
    <col min="3585" max="3585" width="1.85546875" style="1" customWidth="1"/>
    <col min="3586" max="3586" width="9" style="1" customWidth="1"/>
    <col min="3587" max="3587" width="4.5703125" style="1" customWidth="1"/>
    <col min="3588" max="3588" width="44" style="1" bestFit="1" customWidth="1"/>
    <col min="3589" max="3589" width="10.140625" style="1" customWidth="1"/>
    <col min="3590" max="3590" width="42.85546875" style="1" customWidth="1"/>
    <col min="3591" max="3593" width="11.7109375" style="1" bestFit="1" customWidth="1"/>
    <col min="3594" max="3595" width="11.5703125" style="1" bestFit="1" customWidth="1"/>
    <col min="3596" max="3596" width="9.85546875" style="1" customWidth="1"/>
    <col min="3597" max="3597" width="9.7109375" style="1" customWidth="1"/>
    <col min="3598" max="3840" width="11.42578125" style="1"/>
    <col min="3841" max="3841" width="1.85546875" style="1" customWidth="1"/>
    <col min="3842" max="3842" width="9" style="1" customWidth="1"/>
    <col min="3843" max="3843" width="4.5703125" style="1" customWidth="1"/>
    <col min="3844" max="3844" width="44" style="1" bestFit="1" customWidth="1"/>
    <col min="3845" max="3845" width="10.140625" style="1" customWidth="1"/>
    <col min="3846" max="3846" width="42.85546875" style="1" customWidth="1"/>
    <col min="3847" max="3849" width="11.7109375" style="1" bestFit="1" customWidth="1"/>
    <col min="3850" max="3851" width="11.5703125" style="1" bestFit="1" customWidth="1"/>
    <col min="3852" max="3852" width="9.85546875" style="1" customWidth="1"/>
    <col min="3853" max="3853" width="9.7109375" style="1" customWidth="1"/>
    <col min="3854" max="4096" width="11.42578125" style="1"/>
    <col min="4097" max="4097" width="1.85546875" style="1" customWidth="1"/>
    <col min="4098" max="4098" width="9" style="1" customWidth="1"/>
    <col min="4099" max="4099" width="4.5703125" style="1" customWidth="1"/>
    <col min="4100" max="4100" width="44" style="1" bestFit="1" customWidth="1"/>
    <col min="4101" max="4101" width="10.140625" style="1" customWidth="1"/>
    <col min="4102" max="4102" width="42.85546875" style="1" customWidth="1"/>
    <col min="4103" max="4105" width="11.7109375" style="1" bestFit="1" customWidth="1"/>
    <col min="4106" max="4107" width="11.5703125" style="1" bestFit="1" customWidth="1"/>
    <col min="4108" max="4108" width="9.85546875" style="1" customWidth="1"/>
    <col min="4109" max="4109" width="9.7109375" style="1" customWidth="1"/>
    <col min="4110" max="4352" width="11.42578125" style="1"/>
    <col min="4353" max="4353" width="1.85546875" style="1" customWidth="1"/>
    <col min="4354" max="4354" width="9" style="1" customWidth="1"/>
    <col min="4355" max="4355" width="4.5703125" style="1" customWidth="1"/>
    <col min="4356" max="4356" width="44" style="1" bestFit="1" customWidth="1"/>
    <col min="4357" max="4357" width="10.140625" style="1" customWidth="1"/>
    <col min="4358" max="4358" width="42.85546875" style="1" customWidth="1"/>
    <col min="4359" max="4361" width="11.7109375" style="1" bestFit="1" customWidth="1"/>
    <col min="4362" max="4363" width="11.5703125" style="1" bestFit="1" customWidth="1"/>
    <col min="4364" max="4364" width="9.85546875" style="1" customWidth="1"/>
    <col min="4365" max="4365" width="9.7109375" style="1" customWidth="1"/>
    <col min="4366" max="4608" width="11.42578125" style="1"/>
    <col min="4609" max="4609" width="1.85546875" style="1" customWidth="1"/>
    <col min="4610" max="4610" width="9" style="1" customWidth="1"/>
    <col min="4611" max="4611" width="4.5703125" style="1" customWidth="1"/>
    <col min="4612" max="4612" width="44" style="1" bestFit="1" customWidth="1"/>
    <col min="4613" max="4613" width="10.140625" style="1" customWidth="1"/>
    <col min="4614" max="4614" width="42.85546875" style="1" customWidth="1"/>
    <col min="4615" max="4617" width="11.7109375" style="1" bestFit="1" customWidth="1"/>
    <col min="4618" max="4619" width="11.5703125" style="1" bestFit="1" customWidth="1"/>
    <col min="4620" max="4620" width="9.85546875" style="1" customWidth="1"/>
    <col min="4621" max="4621" width="9.7109375" style="1" customWidth="1"/>
    <col min="4622" max="4864" width="11.42578125" style="1"/>
    <col min="4865" max="4865" width="1.85546875" style="1" customWidth="1"/>
    <col min="4866" max="4866" width="9" style="1" customWidth="1"/>
    <col min="4867" max="4867" width="4.5703125" style="1" customWidth="1"/>
    <col min="4868" max="4868" width="44" style="1" bestFit="1" customWidth="1"/>
    <col min="4869" max="4869" width="10.140625" style="1" customWidth="1"/>
    <col min="4870" max="4870" width="42.85546875" style="1" customWidth="1"/>
    <col min="4871" max="4873" width="11.7109375" style="1" bestFit="1" customWidth="1"/>
    <col min="4874" max="4875" width="11.5703125" style="1" bestFit="1" customWidth="1"/>
    <col min="4876" max="4876" width="9.85546875" style="1" customWidth="1"/>
    <col min="4877" max="4877" width="9.7109375" style="1" customWidth="1"/>
    <col min="4878" max="5120" width="11.42578125" style="1"/>
    <col min="5121" max="5121" width="1.85546875" style="1" customWidth="1"/>
    <col min="5122" max="5122" width="9" style="1" customWidth="1"/>
    <col min="5123" max="5123" width="4.5703125" style="1" customWidth="1"/>
    <col min="5124" max="5124" width="44" style="1" bestFit="1" customWidth="1"/>
    <col min="5125" max="5125" width="10.140625" style="1" customWidth="1"/>
    <col min="5126" max="5126" width="42.85546875" style="1" customWidth="1"/>
    <col min="5127" max="5129" width="11.7109375" style="1" bestFit="1" customWidth="1"/>
    <col min="5130" max="5131" width="11.5703125" style="1" bestFit="1" customWidth="1"/>
    <col min="5132" max="5132" width="9.85546875" style="1" customWidth="1"/>
    <col min="5133" max="5133" width="9.7109375" style="1" customWidth="1"/>
    <col min="5134" max="5376" width="11.42578125" style="1"/>
    <col min="5377" max="5377" width="1.85546875" style="1" customWidth="1"/>
    <col min="5378" max="5378" width="9" style="1" customWidth="1"/>
    <col min="5379" max="5379" width="4.5703125" style="1" customWidth="1"/>
    <col min="5380" max="5380" width="44" style="1" bestFit="1" customWidth="1"/>
    <col min="5381" max="5381" width="10.140625" style="1" customWidth="1"/>
    <col min="5382" max="5382" width="42.85546875" style="1" customWidth="1"/>
    <col min="5383" max="5385" width="11.7109375" style="1" bestFit="1" customWidth="1"/>
    <col min="5386" max="5387" width="11.5703125" style="1" bestFit="1" customWidth="1"/>
    <col min="5388" max="5388" width="9.85546875" style="1" customWidth="1"/>
    <col min="5389" max="5389" width="9.7109375" style="1" customWidth="1"/>
    <col min="5390" max="5632" width="11.42578125" style="1"/>
    <col min="5633" max="5633" width="1.85546875" style="1" customWidth="1"/>
    <col min="5634" max="5634" width="9" style="1" customWidth="1"/>
    <col min="5635" max="5635" width="4.5703125" style="1" customWidth="1"/>
    <col min="5636" max="5636" width="44" style="1" bestFit="1" customWidth="1"/>
    <col min="5637" max="5637" width="10.140625" style="1" customWidth="1"/>
    <col min="5638" max="5638" width="42.85546875" style="1" customWidth="1"/>
    <col min="5639" max="5641" width="11.7109375" style="1" bestFit="1" customWidth="1"/>
    <col min="5642" max="5643" width="11.5703125" style="1" bestFit="1" customWidth="1"/>
    <col min="5644" max="5644" width="9.85546875" style="1" customWidth="1"/>
    <col min="5645" max="5645" width="9.7109375" style="1" customWidth="1"/>
    <col min="5646" max="5888" width="11.42578125" style="1"/>
    <col min="5889" max="5889" width="1.85546875" style="1" customWidth="1"/>
    <col min="5890" max="5890" width="9" style="1" customWidth="1"/>
    <col min="5891" max="5891" width="4.5703125" style="1" customWidth="1"/>
    <col min="5892" max="5892" width="44" style="1" bestFit="1" customWidth="1"/>
    <col min="5893" max="5893" width="10.140625" style="1" customWidth="1"/>
    <col min="5894" max="5894" width="42.85546875" style="1" customWidth="1"/>
    <col min="5895" max="5897" width="11.7109375" style="1" bestFit="1" customWidth="1"/>
    <col min="5898" max="5899" width="11.5703125" style="1" bestFit="1" customWidth="1"/>
    <col min="5900" max="5900" width="9.85546875" style="1" customWidth="1"/>
    <col min="5901" max="5901" width="9.7109375" style="1" customWidth="1"/>
    <col min="5902" max="6144" width="11.42578125" style="1"/>
    <col min="6145" max="6145" width="1.85546875" style="1" customWidth="1"/>
    <col min="6146" max="6146" width="9" style="1" customWidth="1"/>
    <col min="6147" max="6147" width="4.5703125" style="1" customWidth="1"/>
    <col min="6148" max="6148" width="44" style="1" bestFit="1" customWidth="1"/>
    <col min="6149" max="6149" width="10.140625" style="1" customWidth="1"/>
    <col min="6150" max="6150" width="42.85546875" style="1" customWidth="1"/>
    <col min="6151" max="6153" width="11.7109375" style="1" bestFit="1" customWidth="1"/>
    <col min="6154" max="6155" width="11.5703125" style="1" bestFit="1" customWidth="1"/>
    <col min="6156" max="6156" width="9.85546875" style="1" customWidth="1"/>
    <col min="6157" max="6157" width="9.7109375" style="1" customWidth="1"/>
    <col min="6158" max="6400" width="11.42578125" style="1"/>
    <col min="6401" max="6401" width="1.85546875" style="1" customWidth="1"/>
    <col min="6402" max="6402" width="9" style="1" customWidth="1"/>
    <col min="6403" max="6403" width="4.5703125" style="1" customWidth="1"/>
    <col min="6404" max="6404" width="44" style="1" bestFit="1" customWidth="1"/>
    <col min="6405" max="6405" width="10.140625" style="1" customWidth="1"/>
    <col min="6406" max="6406" width="42.85546875" style="1" customWidth="1"/>
    <col min="6407" max="6409" width="11.7109375" style="1" bestFit="1" customWidth="1"/>
    <col min="6410" max="6411" width="11.5703125" style="1" bestFit="1" customWidth="1"/>
    <col min="6412" max="6412" width="9.85546875" style="1" customWidth="1"/>
    <col min="6413" max="6413" width="9.7109375" style="1" customWidth="1"/>
    <col min="6414" max="6656" width="11.42578125" style="1"/>
    <col min="6657" max="6657" width="1.85546875" style="1" customWidth="1"/>
    <col min="6658" max="6658" width="9" style="1" customWidth="1"/>
    <col min="6659" max="6659" width="4.5703125" style="1" customWidth="1"/>
    <col min="6660" max="6660" width="44" style="1" bestFit="1" customWidth="1"/>
    <col min="6661" max="6661" width="10.140625" style="1" customWidth="1"/>
    <col min="6662" max="6662" width="42.85546875" style="1" customWidth="1"/>
    <col min="6663" max="6665" width="11.7109375" style="1" bestFit="1" customWidth="1"/>
    <col min="6666" max="6667" width="11.5703125" style="1" bestFit="1" customWidth="1"/>
    <col min="6668" max="6668" width="9.85546875" style="1" customWidth="1"/>
    <col min="6669" max="6669" width="9.7109375" style="1" customWidth="1"/>
    <col min="6670" max="6912" width="11.42578125" style="1"/>
    <col min="6913" max="6913" width="1.85546875" style="1" customWidth="1"/>
    <col min="6914" max="6914" width="9" style="1" customWidth="1"/>
    <col min="6915" max="6915" width="4.5703125" style="1" customWidth="1"/>
    <col min="6916" max="6916" width="44" style="1" bestFit="1" customWidth="1"/>
    <col min="6917" max="6917" width="10.140625" style="1" customWidth="1"/>
    <col min="6918" max="6918" width="42.85546875" style="1" customWidth="1"/>
    <col min="6919" max="6921" width="11.7109375" style="1" bestFit="1" customWidth="1"/>
    <col min="6922" max="6923" width="11.5703125" style="1" bestFit="1" customWidth="1"/>
    <col min="6924" max="6924" width="9.85546875" style="1" customWidth="1"/>
    <col min="6925" max="6925" width="9.7109375" style="1" customWidth="1"/>
    <col min="6926" max="7168" width="11.42578125" style="1"/>
    <col min="7169" max="7169" width="1.85546875" style="1" customWidth="1"/>
    <col min="7170" max="7170" width="9" style="1" customWidth="1"/>
    <col min="7171" max="7171" width="4.5703125" style="1" customWidth="1"/>
    <col min="7172" max="7172" width="44" style="1" bestFit="1" customWidth="1"/>
    <col min="7173" max="7173" width="10.140625" style="1" customWidth="1"/>
    <col min="7174" max="7174" width="42.85546875" style="1" customWidth="1"/>
    <col min="7175" max="7177" width="11.7109375" style="1" bestFit="1" customWidth="1"/>
    <col min="7178" max="7179" width="11.5703125" style="1" bestFit="1" customWidth="1"/>
    <col min="7180" max="7180" width="9.85546875" style="1" customWidth="1"/>
    <col min="7181" max="7181" width="9.7109375" style="1" customWidth="1"/>
    <col min="7182" max="7424" width="11.42578125" style="1"/>
    <col min="7425" max="7425" width="1.85546875" style="1" customWidth="1"/>
    <col min="7426" max="7426" width="9" style="1" customWidth="1"/>
    <col min="7427" max="7427" width="4.5703125" style="1" customWidth="1"/>
    <col min="7428" max="7428" width="44" style="1" bestFit="1" customWidth="1"/>
    <col min="7429" max="7429" width="10.140625" style="1" customWidth="1"/>
    <col min="7430" max="7430" width="42.85546875" style="1" customWidth="1"/>
    <col min="7431" max="7433" width="11.7109375" style="1" bestFit="1" customWidth="1"/>
    <col min="7434" max="7435" width="11.5703125" style="1" bestFit="1" customWidth="1"/>
    <col min="7436" max="7436" width="9.85546875" style="1" customWidth="1"/>
    <col min="7437" max="7437" width="9.7109375" style="1" customWidth="1"/>
    <col min="7438" max="7680" width="11.42578125" style="1"/>
    <col min="7681" max="7681" width="1.85546875" style="1" customWidth="1"/>
    <col min="7682" max="7682" width="9" style="1" customWidth="1"/>
    <col min="7683" max="7683" width="4.5703125" style="1" customWidth="1"/>
    <col min="7684" max="7684" width="44" style="1" bestFit="1" customWidth="1"/>
    <col min="7685" max="7685" width="10.140625" style="1" customWidth="1"/>
    <col min="7686" max="7686" width="42.85546875" style="1" customWidth="1"/>
    <col min="7687" max="7689" width="11.7109375" style="1" bestFit="1" customWidth="1"/>
    <col min="7690" max="7691" width="11.5703125" style="1" bestFit="1" customWidth="1"/>
    <col min="7692" max="7692" width="9.85546875" style="1" customWidth="1"/>
    <col min="7693" max="7693" width="9.7109375" style="1" customWidth="1"/>
    <col min="7694" max="7936" width="11.42578125" style="1"/>
    <col min="7937" max="7937" width="1.85546875" style="1" customWidth="1"/>
    <col min="7938" max="7938" width="9" style="1" customWidth="1"/>
    <col min="7939" max="7939" width="4.5703125" style="1" customWidth="1"/>
    <col min="7940" max="7940" width="44" style="1" bestFit="1" customWidth="1"/>
    <col min="7941" max="7941" width="10.140625" style="1" customWidth="1"/>
    <col min="7942" max="7942" width="42.85546875" style="1" customWidth="1"/>
    <col min="7943" max="7945" width="11.7109375" style="1" bestFit="1" customWidth="1"/>
    <col min="7946" max="7947" width="11.5703125" style="1" bestFit="1" customWidth="1"/>
    <col min="7948" max="7948" width="9.85546875" style="1" customWidth="1"/>
    <col min="7949" max="7949" width="9.7109375" style="1" customWidth="1"/>
    <col min="7950" max="8192" width="11.42578125" style="1"/>
    <col min="8193" max="8193" width="1.85546875" style="1" customWidth="1"/>
    <col min="8194" max="8194" width="9" style="1" customWidth="1"/>
    <col min="8195" max="8195" width="4.5703125" style="1" customWidth="1"/>
    <col min="8196" max="8196" width="44" style="1" bestFit="1" customWidth="1"/>
    <col min="8197" max="8197" width="10.140625" style="1" customWidth="1"/>
    <col min="8198" max="8198" width="42.85546875" style="1" customWidth="1"/>
    <col min="8199" max="8201" width="11.7109375" style="1" bestFit="1" customWidth="1"/>
    <col min="8202" max="8203" width="11.5703125" style="1" bestFit="1" customWidth="1"/>
    <col min="8204" max="8204" width="9.85546875" style="1" customWidth="1"/>
    <col min="8205" max="8205" width="9.7109375" style="1" customWidth="1"/>
    <col min="8206" max="8448" width="11.42578125" style="1"/>
    <col min="8449" max="8449" width="1.85546875" style="1" customWidth="1"/>
    <col min="8450" max="8450" width="9" style="1" customWidth="1"/>
    <col min="8451" max="8451" width="4.5703125" style="1" customWidth="1"/>
    <col min="8452" max="8452" width="44" style="1" bestFit="1" customWidth="1"/>
    <col min="8453" max="8453" width="10.140625" style="1" customWidth="1"/>
    <col min="8454" max="8454" width="42.85546875" style="1" customWidth="1"/>
    <col min="8455" max="8457" width="11.7109375" style="1" bestFit="1" customWidth="1"/>
    <col min="8458" max="8459" width="11.5703125" style="1" bestFit="1" customWidth="1"/>
    <col min="8460" max="8460" width="9.85546875" style="1" customWidth="1"/>
    <col min="8461" max="8461" width="9.7109375" style="1" customWidth="1"/>
    <col min="8462" max="8704" width="11.42578125" style="1"/>
    <col min="8705" max="8705" width="1.85546875" style="1" customWidth="1"/>
    <col min="8706" max="8706" width="9" style="1" customWidth="1"/>
    <col min="8707" max="8707" width="4.5703125" style="1" customWidth="1"/>
    <col min="8708" max="8708" width="44" style="1" bestFit="1" customWidth="1"/>
    <col min="8709" max="8709" width="10.140625" style="1" customWidth="1"/>
    <col min="8710" max="8710" width="42.85546875" style="1" customWidth="1"/>
    <col min="8711" max="8713" width="11.7109375" style="1" bestFit="1" customWidth="1"/>
    <col min="8714" max="8715" width="11.5703125" style="1" bestFit="1" customWidth="1"/>
    <col min="8716" max="8716" width="9.85546875" style="1" customWidth="1"/>
    <col min="8717" max="8717" width="9.7109375" style="1" customWidth="1"/>
    <col min="8718" max="8960" width="11.42578125" style="1"/>
    <col min="8961" max="8961" width="1.85546875" style="1" customWidth="1"/>
    <col min="8962" max="8962" width="9" style="1" customWidth="1"/>
    <col min="8963" max="8963" width="4.5703125" style="1" customWidth="1"/>
    <col min="8964" max="8964" width="44" style="1" bestFit="1" customWidth="1"/>
    <col min="8965" max="8965" width="10.140625" style="1" customWidth="1"/>
    <col min="8966" max="8966" width="42.85546875" style="1" customWidth="1"/>
    <col min="8967" max="8969" width="11.7109375" style="1" bestFit="1" customWidth="1"/>
    <col min="8970" max="8971" width="11.5703125" style="1" bestFit="1" customWidth="1"/>
    <col min="8972" max="8972" width="9.85546875" style="1" customWidth="1"/>
    <col min="8973" max="8973" width="9.7109375" style="1" customWidth="1"/>
    <col min="8974" max="9216" width="11.42578125" style="1"/>
    <col min="9217" max="9217" width="1.85546875" style="1" customWidth="1"/>
    <col min="9218" max="9218" width="9" style="1" customWidth="1"/>
    <col min="9219" max="9219" width="4.5703125" style="1" customWidth="1"/>
    <col min="9220" max="9220" width="44" style="1" bestFit="1" customWidth="1"/>
    <col min="9221" max="9221" width="10.140625" style="1" customWidth="1"/>
    <col min="9222" max="9222" width="42.85546875" style="1" customWidth="1"/>
    <col min="9223" max="9225" width="11.7109375" style="1" bestFit="1" customWidth="1"/>
    <col min="9226" max="9227" width="11.5703125" style="1" bestFit="1" customWidth="1"/>
    <col min="9228" max="9228" width="9.85546875" style="1" customWidth="1"/>
    <col min="9229" max="9229" width="9.7109375" style="1" customWidth="1"/>
    <col min="9230" max="9472" width="11.42578125" style="1"/>
    <col min="9473" max="9473" width="1.85546875" style="1" customWidth="1"/>
    <col min="9474" max="9474" width="9" style="1" customWidth="1"/>
    <col min="9475" max="9475" width="4.5703125" style="1" customWidth="1"/>
    <col min="9476" max="9476" width="44" style="1" bestFit="1" customWidth="1"/>
    <col min="9477" max="9477" width="10.140625" style="1" customWidth="1"/>
    <col min="9478" max="9478" width="42.85546875" style="1" customWidth="1"/>
    <col min="9479" max="9481" width="11.7109375" style="1" bestFit="1" customWidth="1"/>
    <col min="9482" max="9483" width="11.5703125" style="1" bestFit="1" customWidth="1"/>
    <col min="9484" max="9484" width="9.85546875" style="1" customWidth="1"/>
    <col min="9485" max="9485" width="9.7109375" style="1" customWidth="1"/>
    <col min="9486" max="9728" width="11.42578125" style="1"/>
    <col min="9729" max="9729" width="1.85546875" style="1" customWidth="1"/>
    <col min="9730" max="9730" width="9" style="1" customWidth="1"/>
    <col min="9731" max="9731" width="4.5703125" style="1" customWidth="1"/>
    <col min="9732" max="9732" width="44" style="1" bestFit="1" customWidth="1"/>
    <col min="9733" max="9733" width="10.140625" style="1" customWidth="1"/>
    <col min="9734" max="9734" width="42.85546875" style="1" customWidth="1"/>
    <col min="9735" max="9737" width="11.7109375" style="1" bestFit="1" customWidth="1"/>
    <col min="9738" max="9739" width="11.5703125" style="1" bestFit="1" customWidth="1"/>
    <col min="9740" max="9740" width="9.85546875" style="1" customWidth="1"/>
    <col min="9741" max="9741" width="9.7109375" style="1" customWidth="1"/>
    <col min="9742" max="9984" width="11.42578125" style="1"/>
    <col min="9985" max="9985" width="1.85546875" style="1" customWidth="1"/>
    <col min="9986" max="9986" width="9" style="1" customWidth="1"/>
    <col min="9987" max="9987" width="4.5703125" style="1" customWidth="1"/>
    <col min="9988" max="9988" width="44" style="1" bestFit="1" customWidth="1"/>
    <col min="9989" max="9989" width="10.140625" style="1" customWidth="1"/>
    <col min="9990" max="9990" width="42.85546875" style="1" customWidth="1"/>
    <col min="9991" max="9993" width="11.7109375" style="1" bestFit="1" customWidth="1"/>
    <col min="9994" max="9995" width="11.5703125" style="1" bestFit="1" customWidth="1"/>
    <col min="9996" max="9996" width="9.85546875" style="1" customWidth="1"/>
    <col min="9997" max="9997" width="9.7109375" style="1" customWidth="1"/>
    <col min="9998" max="10240" width="11.42578125" style="1"/>
    <col min="10241" max="10241" width="1.85546875" style="1" customWidth="1"/>
    <col min="10242" max="10242" width="9" style="1" customWidth="1"/>
    <col min="10243" max="10243" width="4.5703125" style="1" customWidth="1"/>
    <col min="10244" max="10244" width="44" style="1" bestFit="1" customWidth="1"/>
    <col min="10245" max="10245" width="10.140625" style="1" customWidth="1"/>
    <col min="10246" max="10246" width="42.85546875" style="1" customWidth="1"/>
    <col min="10247" max="10249" width="11.7109375" style="1" bestFit="1" customWidth="1"/>
    <col min="10250" max="10251" width="11.5703125" style="1" bestFit="1" customWidth="1"/>
    <col min="10252" max="10252" width="9.85546875" style="1" customWidth="1"/>
    <col min="10253" max="10253" width="9.7109375" style="1" customWidth="1"/>
    <col min="10254" max="10496" width="11.42578125" style="1"/>
    <col min="10497" max="10497" width="1.85546875" style="1" customWidth="1"/>
    <col min="10498" max="10498" width="9" style="1" customWidth="1"/>
    <col min="10499" max="10499" width="4.5703125" style="1" customWidth="1"/>
    <col min="10500" max="10500" width="44" style="1" bestFit="1" customWidth="1"/>
    <col min="10501" max="10501" width="10.140625" style="1" customWidth="1"/>
    <col min="10502" max="10502" width="42.85546875" style="1" customWidth="1"/>
    <col min="10503" max="10505" width="11.7109375" style="1" bestFit="1" customWidth="1"/>
    <col min="10506" max="10507" width="11.5703125" style="1" bestFit="1" customWidth="1"/>
    <col min="10508" max="10508" width="9.85546875" style="1" customWidth="1"/>
    <col min="10509" max="10509" width="9.7109375" style="1" customWidth="1"/>
    <col min="10510" max="10752" width="11.42578125" style="1"/>
    <col min="10753" max="10753" width="1.85546875" style="1" customWidth="1"/>
    <col min="10754" max="10754" width="9" style="1" customWidth="1"/>
    <col min="10755" max="10755" width="4.5703125" style="1" customWidth="1"/>
    <col min="10756" max="10756" width="44" style="1" bestFit="1" customWidth="1"/>
    <col min="10757" max="10757" width="10.140625" style="1" customWidth="1"/>
    <col min="10758" max="10758" width="42.85546875" style="1" customWidth="1"/>
    <col min="10759" max="10761" width="11.7109375" style="1" bestFit="1" customWidth="1"/>
    <col min="10762" max="10763" width="11.5703125" style="1" bestFit="1" customWidth="1"/>
    <col min="10764" max="10764" width="9.85546875" style="1" customWidth="1"/>
    <col min="10765" max="10765" width="9.7109375" style="1" customWidth="1"/>
    <col min="10766" max="11008" width="11.42578125" style="1"/>
    <col min="11009" max="11009" width="1.85546875" style="1" customWidth="1"/>
    <col min="11010" max="11010" width="9" style="1" customWidth="1"/>
    <col min="11011" max="11011" width="4.5703125" style="1" customWidth="1"/>
    <col min="11012" max="11012" width="44" style="1" bestFit="1" customWidth="1"/>
    <col min="11013" max="11013" width="10.140625" style="1" customWidth="1"/>
    <col min="11014" max="11014" width="42.85546875" style="1" customWidth="1"/>
    <col min="11015" max="11017" width="11.7109375" style="1" bestFit="1" customWidth="1"/>
    <col min="11018" max="11019" width="11.5703125" style="1" bestFit="1" customWidth="1"/>
    <col min="11020" max="11020" width="9.85546875" style="1" customWidth="1"/>
    <col min="11021" max="11021" width="9.7109375" style="1" customWidth="1"/>
    <col min="11022" max="11264" width="11.42578125" style="1"/>
    <col min="11265" max="11265" width="1.85546875" style="1" customWidth="1"/>
    <col min="11266" max="11266" width="9" style="1" customWidth="1"/>
    <col min="11267" max="11267" width="4.5703125" style="1" customWidth="1"/>
    <col min="11268" max="11268" width="44" style="1" bestFit="1" customWidth="1"/>
    <col min="11269" max="11269" width="10.140625" style="1" customWidth="1"/>
    <col min="11270" max="11270" width="42.85546875" style="1" customWidth="1"/>
    <col min="11271" max="11273" width="11.7109375" style="1" bestFit="1" customWidth="1"/>
    <col min="11274" max="11275" width="11.5703125" style="1" bestFit="1" customWidth="1"/>
    <col min="11276" max="11276" width="9.85546875" style="1" customWidth="1"/>
    <col min="11277" max="11277" width="9.7109375" style="1" customWidth="1"/>
    <col min="11278" max="11520" width="11.42578125" style="1"/>
    <col min="11521" max="11521" width="1.85546875" style="1" customWidth="1"/>
    <col min="11522" max="11522" width="9" style="1" customWidth="1"/>
    <col min="11523" max="11523" width="4.5703125" style="1" customWidth="1"/>
    <col min="11524" max="11524" width="44" style="1" bestFit="1" customWidth="1"/>
    <col min="11525" max="11525" width="10.140625" style="1" customWidth="1"/>
    <col min="11526" max="11526" width="42.85546875" style="1" customWidth="1"/>
    <col min="11527" max="11529" width="11.7109375" style="1" bestFit="1" customWidth="1"/>
    <col min="11530" max="11531" width="11.5703125" style="1" bestFit="1" customWidth="1"/>
    <col min="11532" max="11532" width="9.85546875" style="1" customWidth="1"/>
    <col min="11533" max="11533" width="9.7109375" style="1" customWidth="1"/>
    <col min="11534" max="11776" width="11.42578125" style="1"/>
    <col min="11777" max="11777" width="1.85546875" style="1" customWidth="1"/>
    <col min="11778" max="11778" width="9" style="1" customWidth="1"/>
    <col min="11779" max="11779" width="4.5703125" style="1" customWidth="1"/>
    <col min="11780" max="11780" width="44" style="1" bestFit="1" customWidth="1"/>
    <col min="11781" max="11781" width="10.140625" style="1" customWidth="1"/>
    <col min="11782" max="11782" width="42.85546875" style="1" customWidth="1"/>
    <col min="11783" max="11785" width="11.7109375" style="1" bestFit="1" customWidth="1"/>
    <col min="11786" max="11787" width="11.5703125" style="1" bestFit="1" customWidth="1"/>
    <col min="11788" max="11788" width="9.85546875" style="1" customWidth="1"/>
    <col min="11789" max="11789" width="9.7109375" style="1" customWidth="1"/>
    <col min="11790" max="12032" width="11.42578125" style="1"/>
    <col min="12033" max="12033" width="1.85546875" style="1" customWidth="1"/>
    <col min="12034" max="12034" width="9" style="1" customWidth="1"/>
    <col min="12035" max="12035" width="4.5703125" style="1" customWidth="1"/>
    <col min="12036" max="12036" width="44" style="1" bestFit="1" customWidth="1"/>
    <col min="12037" max="12037" width="10.140625" style="1" customWidth="1"/>
    <col min="12038" max="12038" width="42.85546875" style="1" customWidth="1"/>
    <col min="12039" max="12041" width="11.7109375" style="1" bestFit="1" customWidth="1"/>
    <col min="12042" max="12043" width="11.5703125" style="1" bestFit="1" customWidth="1"/>
    <col min="12044" max="12044" width="9.85546875" style="1" customWidth="1"/>
    <col min="12045" max="12045" width="9.7109375" style="1" customWidth="1"/>
    <col min="12046" max="12288" width="11.42578125" style="1"/>
    <col min="12289" max="12289" width="1.85546875" style="1" customWidth="1"/>
    <col min="12290" max="12290" width="9" style="1" customWidth="1"/>
    <col min="12291" max="12291" width="4.5703125" style="1" customWidth="1"/>
    <col min="12292" max="12292" width="44" style="1" bestFit="1" customWidth="1"/>
    <col min="12293" max="12293" width="10.140625" style="1" customWidth="1"/>
    <col min="12294" max="12294" width="42.85546875" style="1" customWidth="1"/>
    <col min="12295" max="12297" width="11.7109375" style="1" bestFit="1" customWidth="1"/>
    <col min="12298" max="12299" width="11.5703125" style="1" bestFit="1" customWidth="1"/>
    <col min="12300" max="12300" width="9.85546875" style="1" customWidth="1"/>
    <col min="12301" max="12301" width="9.7109375" style="1" customWidth="1"/>
    <col min="12302" max="12544" width="11.42578125" style="1"/>
    <col min="12545" max="12545" width="1.85546875" style="1" customWidth="1"/>
    <col min="12546" max="12546" width="9" style="1" customWidth="1"/>
    <col min="12547" max="12547" width="4.5703125" style="1" customWidth="1"/>
    <col min="12548" max="12548" width="44" style="1" bestFit="1" customWidth="1"/>
    <col min="12549" max="12549" width="10.140625" style="1" customWidth="1"/>
    <col min="12550" max="12550" width="42.85546875" style="1" customWidth="1"/>
    <col min="12551" max="12553" width="11.7109375" style="1" bestFit="1" customWidth="1"/>
    <col min="12554" max="12555" width="11.5703125" style="1" bestFit="1" customWidth="1"/>
    <col min="12556" max="12556" width="9.85546875" style="1" customWidth="1"/>
    <col min="12557" max="12557" width="9.7109375" style="1" customWidth="1"/>
    <col min="12558" max="12800" width="11.42578125" style="1"/>
    <col min="12801" max="12801" width="1.85546875" style="1" customWidth="1"/>
    <col min="12802" max="12802" width="9" style="1" customWidth="1"/>
    <col min="12803" max="12803" width="4.5703125" style="1" customWidth="1"/>
    <col min="12804" max="12804" width="44" style="1" bestFit="1" customWidth="1"/>
    <col min="12805" max="12805" width="10.140625" style="1" customWidth="1"/>
    <col min="12806" max="12806" width="42.85546875" style="1" customWidth="1"/>
    <col min="12807" max="12809" width="11.7109375" style="1" bestFit="1" customWidth="1"/>
    <col min="12810" max="12811" width="11.5703125" style="1" bestFit="1" customWidth="1"/>
    <col min="12812" max="12812" width="9.85546875" style="1" customWidth="1"/>
    <col min="12813" max="12813" width="9.7109375" style="1" customWidth="1"/>
    <col min="12814" max="13056" width="11.42578125" style="1"/>
    <col min="13057" max="13057" width="1.85546875" style="1" customWidth="1"/>
    <col min="13058" max="13058" width="9" style="1" customWidth="1"/>
    <col min="13059" max="13059" width="4.5703125" style="1" customWidth="1"/>
    <col min="13060" max="13060" width="44" style="1" bestFit="1" customWidth="1"/>
    <col min="13061" max="13061" width="10.140625" style="1" customWidth="1"/>
    <col min="13062" max="13062" width="42.85546875" style="1" customWidth="1"/>
    <col min="13063" max="13065" width="11.7109375" style="1" bestFit="1" customWidth="1"/>
    <col min="13066" max="13067" width="11.5703125" style="1" bestFit="1" customWidth="1"/>
    <col min="13068" max="13068" width="9.85546875" style="1" customWidth="1"/>
    <col min="13069" max="13069" width="9.7109375" style="1" customWidth="1"/>
    <col min="13070" max="13312" width="11.42578125" style="1"/>
    <col min="13313" max="13313" width="1.85546875" style="1" customWidth="1"/>
    <col min="13314" max="13314" width="9" style="1" customWidth="1"/>
    <col min="13315" max="13315" width="4.5703125" style="1" customWidth="1"/>
    <col min="13316" max="13316" width="44" style="1" bestFit="1" customWidth="1"/>
    <col min="13317" max="13317" width="10.140625" style="1" customWidth="1"/>
    <col min="13318" max="13318" width="42.85546875" style="1" customWidth="1"/>
    <col min="13319" max="13321" width="11.7109375" style="1" bestFit="1" customWidth="1"/>
    <col min="13322" max="13323" width="11.5703125" style="1" bestFit="1" customWidth="1"/>
    <col min="13324" max="13324" width="9.85546875" style="1" customWidth="1"/>
    <col min="13325" max="13325" width="9.7109375" style="1" customWidth="1"/>
    <col min="13326" max="13568" width="11.42578125" style="1"/>
    <col min="13569" max="13569" width="1.85546875" style="1" customWidth="1"/>
    <col min="13570" max="13570" width="9" style="1" customWidth="1"/>
    <col min="13571" max="13571" width="4.5703125" style="1" customWidth="1"/>
    <col min="13572" max="13572" width="44" style="1" bestFit="1" customWidth="1"/>
    <col min="13573" max="13573" width="10.140625" style="1" customWidth="1"/>
    <col min="13574" max="13574" width="42.85546875" style="1" customWidth="1"/>
    <col min="13575" max="13577" width="11.7109375" style="1" bestFit="1" customWidth="1"/>
    <col min="13578" max="13579" width="11.5703125" style="1" bestFit="1" customWidth="1"/>
    <col min="13580" max="13580" width="9.85546875" style="1" customWidth="1"/>
    <col min="13581" max="13581" width="9.7109375" style="1" customWidth="1"/>
    <col min="13582" max="13824" width="11.42578125" style="1"/>
    <col min="13825" max="13825" width="1.85546875" style="1" customWidth="1"/>
    <col min="13826" max="13826" width="9" style="1" customWidth="1"/>
    <col min="13827" max="13827" width="4.5703125" style="1" customWidth="1"/>
    <col min="13828" max="13828" width="44" style="1" bestFit="1" customWidth="1"/>
    <col min="13829" max="13829" width="10.140625" style="1" customWidth="1"/>
    <col min="13830" max="13830" width="42.85546875" style="1" customWidth="1"/>
    <col min="13831" max="13833" width="11.7109375" style="1" bestFit="1" customWidth="1"/>
    <col min="13834" max="13835" width="11.5703125" style="1" bestFit="1" customWidth="1"/>
    <col min="13836" max="13836" width="9.85546875" style="1" customWidth="1"/>
    <col min="13837" max="13837" width="9.7109375" style="1" customWidth="1"/>
    <col min="13838" max="14080" width="11.42578125" style="1"/>
    <col min="14081" max="14081" width="1.85546875" style="1" customWidth="1"/>
    <col min="14082" max="14082" width="9" style="1" customWidth="1"/>
    <col min="14083" max="14083" width="4.5703125" style="1" customWidth="1"/>
    <col min="14084" max="14084" width="44" style="1" bestFit="1" customWidth="1"/>
    <col min="14085" max="14085" width="10.140625" style="1" customWidth="1"/>
    <col min="14086" max="14086" width="42.85546875" style="1" customWidth="1"/>
    <col min="14087" max="14089" width="11.7109375" style="1" bestFit="1" customWidth="1"/>
    <col min="14090" max="14091" width="11.5703125" style="1" bestFit="1" customWidth="1"/>
    <col min="14092" max="14092" width="9.85546875" style="1" customWidth="1"/>
    <col min="14093" max="14093" width="9.7109375" style="1" customWidth="1"/>
    <col min="14094" max="14336" width="11.42578125" style="1"/>
    <col min="14337" max="14337" width="1.85546875" style="1" customWidth="1"/>
    <col min="14338" max="14338" width="9" style="1" customWidth="1"/>
    <col min="14339" max="14339" width="4.5703125" style="1" customWidth="1"/>
    <col min="14340" max="14340" width="44" style="1" bestFit="1" customWidth="1"/>
    <col min="14341" max="14341" width="10.140625" style="1" customWidth="1"/>
    <col min="14342" max="14342" width="42.85546875" style="1" customWidth="1"/>
    <col min="14343" max="14345" width="11.7109375" style="1" bestFit="1" customWidth="1"/>
    <col min="14346" max="14347" width="11.5703125" style="1" bestFit="1" customWidth="1"/>
    <col min="14348" max="14348" width="9.85546875" style="1" customWidth="1"/>
    <col min="14349" max="14349" width="9.7109375" style="1" customWidth="1"/>
    <col min="14350" max="14592" width="11.42578125" style="1"/>
    <col min="14593" max="14593" width="1.85546875" style="1" customWidth="1"/>
    <col min="14594" max="14594" width="9" style="1" customWidth="1"/>
    <col min="14595" max="14595" width="4.5703125" style="1" customWidth="1"/>
    <col min="14596" max="14596" width="44" style="1" bestFit="1" customWidth="1"/>
    <col min="14597" max="14597" width="10.140625" style="1" customWidth="1"/>
    <col min="14598" max="14598" width="42.85546875" style="1" customWidth="1"/>
    <col min="14599" max="14601" width="11.7109375" style="1" bestFit="1" customWidth="1"/>
    <col min="14602" max="14603" width="11.5703125" style="1" bestFit="1" customWidth="1"/>
    <col min="14604" max="14604" width="9.85546875" style="1" customWidth="1"/>
    <col min="14605" max="14605" width="9.7109375" style="1" customWidth="1"/>
    <col min="14606" max="14848" width="11.42578125" style="1"/>
    <col min="14849" max="14849" width="1.85546875" style="1" customWidth="1"/>
    <col min="14850" max="14850" width="9" style="1" customWidth="1"/>
    <col min="14851" max="14851" width="4.5703125" style="1" customWidth="1"/>
    <col min="14852" max="14852" width="44" style="1" bestFit="1" customWidth="1"/>
    <col min="14853" max="14853" width="10.140625" style="1" customWidth="1"/>
    <col min="14854" max="14854" width="42.85546875" style="1" customWidth="1"/>
    <col min="14855" max="14857" width="11.7109375" style="1" bestFit="1" customWidth="1"/>
    <col min="14858" max="14859" width="11.5703125" style="1" bestFit="1" customWidth="1"/>
    <col min="14860" max="14860" width="9.85546875" style="1" customWidth="1"/>
    <col min="14861" max="14861" width="9.7109375" style="1" customWidth="1"/>
    <col min="14862" max="15104" width="11.42578125" style="1"/>
    <col min="15105" max="15105" width="1.85546875" style="1" customWidth="1"/>
    <col min="15106" max="15106" width="9" style="1" customWidth="1"/>
    <col min="15107" max="15107" width="4.5703125" style="1" customWidth="1"/>
    <col min="15108" max="15108" width="44" style="1" bestFit="1" customWidth="1"/>
    <col min="15109" max="15109" width="10.140625" style="1" customWidth="1"/>
    <col min="15110" max="15110" width="42.85546875" style="1" customWidth="1"/>
    <col min="15111" max="15113" width="11.7109375" style="1" bestFit="1" customWidth="1"/>
    <col min="15114" max="15115" width="11.5703125" style="1" bestFit="1" customWidth="1"/>
    <col min="15116" max="15116" width="9.85546875" style="1" customWidth="1"/>
    <col min="15117" max="15117" width="9.7109375" style="1" customWidth="1"/>
    <col min="15118" max="15360" width="11.42578125" style="1"/>
    <col min="15361" max="15361" width="1.85546875" style="1" customWidth="1"/>
    <col min="15362" max="15362" width="9" style="1" customWidth="1"/>
    <col min="15363" max="15363" width="4.5703125" style="1" customWidth="1"/>
    <col min="15364" max="15364" width="44" style="1" bestFit="1" customWidth="1"/>
    <col min="15365" max="15365" width="10.140625" style="1" customWidth="1"/>
    <col min="15366" max="15366" width="42.85546875" style="1" customWidth="1"/>
    <col min="15367" max="15369" width="11.7109375" style="1" bestFit="1" customWidth="1"/>
    <col min="15370" max="15371" width="11.5703125" style="1" bestFit="1" customWidth="1"/>
    <col min="15372" max="15372" width="9.85546875" style="1" customWidth="1"/>
    <col min="15373" max="15373" width="9.7109375" style="1" customWidth="1"/>
    <col min="15374" max="15616" width="11.42578125" style="1"/>
    <col min="15617" max="15617" width="1.85546875" style="1" customWidth="1"/>
    <col min="15618" max="15618" width="9" style="1" customWidth="1"/>
    <col min="15619" max="15619" width="4.5703125" style="1" customWidth="1"/>
    <col min="15620" max="15620" width="44" style="1" bestFit="1" customWidth="1"/>
    <col min="15621" max="15621" width="10.140625" style="1" customWidth="1"/>
    <col min="15622" max="15622" width="42.85546875" style="1" customWidth="1"/>
    <col min="15623" max="15625" width="11.7109375" style="1" bestFit="1" customWidth="1"/>
    <col min="15626" max="15627" width="11.5703125" style="1" bestFit="1" customWidth="1"/>
    <col min="15628" max="15628" width="9.85546875" style="1" customWidth="1"/>
    <col min="15629" max="15629" width="9.7109375" style="1" customWidth="1"/>
    <col min="15630" max="15872" width="11.42578125" style="1"/>
    <col min="15873" max="15873" width="1.85546875" style="1" customWidth="1"/>
    <col min="15874" max="15874" width="9" style="1" customWidth="1"/>
    <col min="15875" max="15875" width="4.5703125" style="1" customWidth="1"/>
    <col min="15876" max="15876" width="44" style="1" bestFit="1" customWidth="1"/>
    <col min="15877" max="15877" width="10.140625" style="1" customWidth="1"/>
    <col min="15878" max="15878" width="42.85546875" style="1" customWidth="1"/>
    <col min="15879" max="15881" width="11.7109375" style="1" bestFit="1" customWidth="1"/>
    <col min="15882" max="15883" width="11.5703125" style="1" bestFit="1" customWidth="1"/>
    <col min="15884" max="15884" width="9.85546875" style="1" customWidth="1"/>
    <col min="15885" max="15885" width="9.7109375" style="1" customWidth="1"/>
    <col min="15886" max="16128" width="11.42578125" style="1"/>
    <col min="16129" max="16129" width="1.85546875" style="1" customWidth="1"/>
    <col min="16130" max="16130" width="9" style="1" customWidth="1"/>
    <col min="16131" max="16131" width="4.5703125" style="1" customWidth="1"/>
    <col min="16132" max="16132" width="44" style="1" bestFit="1" customWidth="1"/>
    <col min="16133" max="16133" width="10.140625" style="1" customWidth="1"/>
    <col min="16134" max="16134" width="42.85546875" style="1" customWidth="1"/>
    <col min="16135" max="16137" width="11.7109375" style="1" bestFit="1" customWidth="1"/>
    <col min="16138" max="16139" width="11.5703125" style="1" bestFit="1" customWidth="1"/>
    <col min="16140" max="16140" width="9.85546875" style="1" customWidth="1"/>
    <col min="16141" max="16141" width="9.7109375" style="1" customWidth="1"/>
    <col min="16142" max="16384" width="11.42578125" style="1"/>
  </cols>
  <sheetData>
    <row r="1" spans="2:13" ht="57" customHeight="1" x14ac:dyDescent="0.2">
      <c r="B1" s="74" t="s">
        <v>383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6"/>
    </row>
    <row r="2" spans="2:13" ht="13.15" customHeight="1" x14ac:dyDescent="0.2">
      <c r="B2" s="77" t="s">
        <v>0</v>
      </c>
      <c r="C2" s="78"/>
      <c r="D2" s="83" t="s">
        <v>1</v>
      </c>
      <c r="E2" s="86" t="s">
        <v>2</v>
      </c>
      <c r="F2" s="83" t="s">
        <v>3</v>
      </c>
      <c r="G2" s="87" t="s">
        <v>4</v>
      </c>
      <c r="H2" s="87"/>
      <c r="I2" s="87"/>
      <c r="J2" s="87"/>
      <c r="K2" s="87"/>
      <c r="L2" s="87"/>
      <c r="M2" s="88"/>
    </row>
    <row r="3" spans="2:13" ht="13.15" customHeight="1" x14ac:dyDescent="0.2">
      <c r="B3" s="79"/>
      <c r="C3" s="80"/>
      <c r="D3" s="84"/>
      <c r="E3" s="86"/>
      <c r="F3" s="84"/>
      <c r="G3" s="89" t="s">
        <v>20</v>
      </c>
      <c r="H3" s="91" t="s">
        <v>5</v>
      </c>
      <c r="I3" s="58" t="s">
        <v>6</v>
      </c>
      <c r="J3" s="58" t="s">
        <v>7</v>
      </c>
      <c r="K3" s="58" t="s">
        <v>8</v>
      </c>
      <c r="L3" s="61" t="s">
        <v>9</v>
      </c>
      <c r="M3" s="62"/>
    </row>
    <row r="4" spans="2:13" ht="13.15" customHeight="1" x14ac:dyDescent="0.2">
      <c r="B4" s="79"/>
      <c r="C4" s="80"/>
      <c r="D4" s="84"/>
      <c r="E4" s="86"/>
      <c r="F4" s="84"/>
      <c r="G4" s="79"/>
      <c r="H4" s="92"/>
      <c r="I4" s="93"/>
      <c r="J4" s="93"/>
      <c r="K4" s="59"/>
      <c r="L4" s="63" t="s">
        <v>10</v>
      </c>
      <c r="M4" s="65" t="s">
        <v>11</v>
      </c>
    </row>
    <row r="5" spans="2:13" x14ac:dyDescent="0.2">
      <c r="B5" s="81"/>
      <c r="C5" s="82"/>
      <c r="D5" s="85"/>
      <c r="E5" s="86"/>
      <c r="F5" s="85"/>
      <c r="G5" s="90"/>
      <c r="H5" s="63"/>
      <c r="I5" s="94"/>
      <c r="J5" s="94"/>
      <c r="K5" s="60"/>
      <c r="L5" s="64"/>
      <c r="M5" s="66"/>
    </row>
    <row r="6" spans="2:13" ht="13.15" customHeight="1" x14ac:dyDescent="0.2">
      <c r="B6" s="67" t="s">
        <v>12</v>
      </c>
      <c r="C6" s="68"/>
      <c r="D6" s="68"/>
      <c r="E6" s="21"/>
      <c r="F6" s="22"/>
      <c r="G6" s="23"/>
      <c r="H6" s="23"/>
      <c r="I6" s="23"/>
      <c r="J6" s="69"/>
      <c r="K6" s="69"/>
      <c r="L6" s="23"/>
      <c r="M6" s="24"/>
    </row>
    <row r="7" spans="2:13" ht="13.15" customHeight="1" x14ac:dyDescent="0.2">
      <c r="B7" s="25"/>
      <c r="C7" s="70" t="s">
        <v>13</v>
      </c>
      <c r="D7" s="70"/>
      <c r="E7" s="21"/>
      <c r="F7" s="26"/>
      <c r="G7" s="27"/>
      <c r="H7" s="27"/>
      <c r="I7" s="27"/>
      <c r="J7" s="27"/>
      <c r="K7" s="27"/>
      <c r="L7" s="27"/>
      <c r="M7" s="28"/>
    </row>
    <row r="8" spans="2:13" ht="6.6" customHeight="1" x14ac:dyDescent="0.25">
      <c r="B8" s="25"/>
      <c r="C8" s="22"/>
      <c r="D8" s="22"/>
      <c r="E8" s="29"/>
      <c r="F8" s="30"/>
      <c r="G8" s="31"/>
      <c r="H8" s="31"/>
      <c r="I8" s="31"/>
      <c r="J8" s="31"/>
      <c r="K8" s="31"/>
      <c r="L8" s="27"/>
      <c r="M8" s="28"/>
    </row>
    <row r="9" spans="2:13" x14ac:dyDescent="0.2">
      <c r="B9" s="32" t="s">
        <v>21</v>
      </c>
      <c r="C9" s="33"/>
      <c r="D9" s="34" t="s">
        <v>22</v>
      </c>
      <c r="E9" s="29">
        <v>5151</v>
      </c>
      <c r="F9" s="30" t="s">
        <v>23</v>
      </c>
      <c r="G9" s="35">
        <f t="shared" ref="G9:G40" si="0">+H9</f>
        <v>0</v>
      </c>
      <c r="H9" s="36">
        <v>0</v>
      </c>
      <c r="I9" s="36">
        <v>30000</v>
      </c>
      <c r="J9" s="36">
        <v>0</v>
      </c>
      <c r="K9" s="36">
        <v>0</v>
      </c>
      <c r="L9" s="37">
        <f t="shared" ref="L9:L40" si="1">IFERROR(K9/H9,0)</f>
        <v>0</v>
      </c>
      <c r="M9" s="38">
        <f t="shared" ref="M9:M40" si="2">IFERROR(K9/I9,0)</f>
        <v>0</v>
      </c>
    </row>
    <row r="10" spans="2:13" x14ac:dyDescent="0.2">
      <c r="B10" s="32"/>
      <c r="C10" s="33"/>
      <c r="D10" s="34"/>
      <c r="E10" s="29">
        <v>5411</v>
      </c>
      <c r="F10" s="30" t="s">
        <v>24</v>
      </c>
      <c r="G10" s="35">
        <f t="shared" si="0"/>
        <v>1500000</v>
      </c>
      <c r="H10" s="36">
        <v>1500000</v>
      </c>
      <c r="I10" s="36">
        <v>900</v>
      </c>
      <c r="J10" s="36">
        <v>0</v>
      </c>
      <c r="K10" s="36">
        <v>0</v>
      </c>
      <c r="L10" s="37">
        <f t="shared" si="1"/>
        <v>0</v>
      </c>
      <c r="M10" s="38">
        <f t="shared" si="2"/>
        <v>0</v>
      </c>
    </row>
    <row r="11" spans="2:13" x14ac:dyDescent="0.2">
      <c r="B11" s="32"/>
      <c r="C11" s="33"/>
      <c r="D11" s="34"/>
      <c r="E11" s="29">
        <v>5651</v>
      </c>
      <c r="F11" s="30" t="s">
        <v>25</v>
      </c>
      <c r="G11" s="35">
        <f t="shared" si="0"/>
        <v>35000</v>
      </c>
      <c r="H11" s="36">
        <v>35000</v>
      </c>
      <c r="I11" s="36">
        <v>35000</v>
      </c>
      <c r="J11" s="36">
        <v>0</v>
      </c>
      <c r="K11" s="36">
        <v>0</v>
      </c>
      <c r="L11" s="37">
        <f t="shared" si="1"/>
        <v>0</v>
      </c>
      <c r="M11" s="38">
        <f t="shared" si="2"/>
        <v>0</v>
      </c>
    </row>
    <row r="12" spans="2:13" x14ac:dyDescent="0.2">
      <c r="B12" s="32" t="s">
        <v>26</v>
      </c>
      <c r="C12" s="33"/>
      <c r="D12" s="34" t="s">
        <v>27</v>
      </c>
      <c r="E12" s="29">
        <v>5151</v>
      </c>
      <c r="F12" s="30" t="s">
        <v>23</v>
      </c>
      <c r="G12" s="35">
        <f t="shared" si="0"/>
        <v>0</v>
      </c>
      <c r="H12" s="36">
        <v>0</v>
      </c>
      <c r="I12" s="36">
        <v>60000</v>
      </c>
      <c r="J12" s="36">
        <v>45899.99</v>
      </c>
      <c r="K12" s="36">
        <v>45899.99</v>
      </c>
      <c r="L12" s="37">
        <f t="shared" si="1"/>
        <v>0</v>
      </c>
      <c r="M12" s="38">
        <f t="shared" si="2"/>
        <v>0.76499983333333332</v>
      </c>
    </row>
    <row r="13" spans="2:13" ht="13.15" x14ac:dyDescent="0.25">
      <c r="B13" s="32"/>
      <c r="C13" s="33"/>
      <c r="D13" s="34"/>
      <c r="E13" s="29">
        <v>5621</v>
      </c>
      <c r="F13" s="30" t="s">
        <v>28</v>
      </c>
      <c r="G13" s="35">
        <f t="shared" si="0"/>
        <v>0</v>
      </c>
      <c r="H13" s="36">
        <v>0</v>
      </c>
      <c r="I13" s="36">
        <v>5000</v>
      </c>
      <c r="J13" s="36">
        <v>4349</v>
      </c>
      <c r="K13" s="36">
        <v>0</v>
      </c>
      <c r="L13" s="37">
        <f t="shared" si="1"/>
        <v>0</v>
      </c>
      <c r="M13" s="38">
        <f t="shared" si="2"/>
        <v>0</v>
      </c>
    </row>
    <row r="14" spans="2:13" x14ac:dyDescent="0.2">
      <c r="B14" s="32" t="s">
        <v>29</v>
      </c>
      <c r="C14" s="33"/>
      <c r="D14" s="34" t="s">
        <v>30</v>
      </c>
      <c r="E14" s="29">
        <v>5151</v>
      </c>
      <c r="F14" s="30" t="s">
        <v>23</v>
      </c>
      <c r="G14" s="35">
        <f t="shared" si="0"/>
        <v>0</v>
      </c>
      <c r="H14" s="36">
        <v>0</v>
      </c>
      <c r="I14" s="36">
        <v>30000</v>
      </c>
      <c r="J14" s="36">
        <v>26564</v>
      </c>
      <c r="K14" s="36">
        <v>26564</v>
      </c>
      <c r="L14" s="37">
        <f t="shared" si="1"/>
        <v>0</v>
      </c>
      <c r="M14" s="38">
        <f t="shared" si="2"/>
        <v>0.88546666666666662</v>
      </c>
    </row>
    <row r="15" spans="2:13" ht="13.15" x14ac:dyDescent="0.25">
      <c r="B15" s="32"/>
      <c r="C15" s="33"/>
      <c r="D15" s="34"/>
      <c r="E15" s="29">
        <v>5231</v>
      </c>
      <c r="F15" s="30" t="s">
        <v>31</v>
      </c>
      <c r="G15" s="35">
        <f t="shared" si="0"/>
        <v>65000</v>
      </c>
      <c r="H15" s="36">
        <v>65000</v>
      </c>
      <c r="I15" s="36">
        <v>24000</v>
      </c>
      <c r="J15" s="36">
        <v>0</v>
      </c>
      <c r="K15" s="36">
        <v>0</v>
      </c>
      <c r="L15" s="37">
        <f t="shared" si="1"/>
        <v>0</v>
      </c>
      <c r="M15" s="38">
        <f t="shared" si="2"/>
        <v>0</v>
      </c>
    </row>
    <row r="16" spans="2:13" x14ac:dyDescent="0.2">
      <c r="B16" s="32" t="s">
        <v>32</v>
      </c>
      <c r="C16" s="33"/>
      <c r="D16" s="34" t="s">
        <v>33</v>
      </c>
      <c r="E16" s="29">
        <v>5111</v>
      </c>
      <c r="F16" s="30" t="s">
        <v>34</v>
      </c>
      <c r="G16" s="35">
        <f t="shared" si="0"/>
        <v>15000</v>
      </c>
      <c r="H16" s="36">
        <v>15000</v>
      </c>
      <c r="I16" s="36">
        <v>0</v>
      </c>
      <c r="J16" s="36">
        <v>0</v>
      </c>
      <c r="K16" s="36">
        <v>0</v>
      </c>
      <c r="L16" s="37">
        <f t="shared" si="1"/>
        <v>0</v>
      </c>
      <c r="M16" s="38">
        <f t="shared" si="2"/>
        <v>0</v>
      </c>
    </row>
    <row r="17" spans="2:13" x14ac:dyDescent="0.2">
      <c r="B17" s="32"/>
      <c r="C17" s="33"/>
      <c r="D17" s="34"/>
      <c r="E17" s="29">
        <v>5151</v>
      </c>
      <c r="F17" s="30" t="s">
        <v>23</v>
      </c>
      <c r="G17" s="35">
        <f t="shared" si="0"/>
        <v>25000</v>
      </c>
      <c r="H17" s="36">
        <v>25000</v>
      </c>
      <c r="I17" s="36">
        <v>0</v>
      </c>
      <c r="J17" s="36">
        <v>0</v>
      </c>
      <c r="K17" s="36">
        <v>0</v>
      </c>
      <c r="L17" s="37">
        <f t="shared" si="1"/>
        <v>0</v>
      </c>
      <c r="M17" s="38">
        <f t="shared" si="2"/>
        <v>0</v>
      </c>
    </row>
    <row r="18" spans="2:13" x14ac:dyDescent="0.2">
      <c r="B18" s="32"/>
      <c r="C18" s="33"/>
      <c r="D18" s="34"/>
      <c r="E18" s="29">
        <v>5152</v>
      </c>
      <c r="F18" s="30" t="s">
        <v>35</v>
      </c>
      <c r="G18" s="35">
        <f t="shared" si="0"/>
        <v>2000</v>
      </c>
      <c r="H18" s="36">
        <v>2000</v>
      </c>
      <c r="I18" s="36">
        <v>0</v>
      </c>
      <c r="J18" s="36">
        <v>0</v>
      </c>
      <c r="K18" s="36">
        <v>0</v>
      </c>
      <c r="L18" s="37">
        <f t="shared" si="1"/>
        <v>0</v>
      </c>
      <c r="M18" s="38">
        <f t="shared" si="2"/>
        <v>0</v>
      </c>
    </row>
    <row r="19" spans="2:13" x14ac:dyDescent="0.2">
      <c r="B19" s="32" t="s">
        <v>36</v>
      </c>
      <c r="C19" s="33"/>
      <c r="D19" s="34" t="s">
        <v>37</v>
      </c>
      <c r="E19" s="29">
        <v>5151</v>
      </c>
      <c r="F19" s="30" t="s">
        <v>23</v>
      </c>
      <c r="G19" s="35">
        <f t="shared" si="0"/>
        <v>70000</v>
      </c>
      <c r="H19" s="36">
        <v>70000</v>
      </c>
      <c r="I19" s="36">
        <v>44000</v>
      </c>
      <c r="J19" s="36">
        <v>0</v>
      </c>
      <c r="K19" s="36">
        <v>0</v>
      </c>
      <c r="L19" s="37">
        <f t="shared" si="1"/>
        <v>0</v>
      </c>
      <c r="M19" s="38">
        <f t="shared" si="2"/>
        <v>0</v>
      </c>
    </row>
    <row r="20" spans="2:13" x14ac:dyDescent="0.2">
      <c r="B20" s="32"/>
      <c r="C20" s="33"/>
      <c r="D20" s="34"/>
      <c r="E20" s="29">
        <v>5411</v>
      </c>
      <c r="F20" s="30" t="s">
        <v>24</v>
      </c>
      <c r="G20" s="35">
        <f t="shared" si="0"/>
        <v>500000</v>
      </c>
      <c r="H20" s="36">
        <v>500000</v>
      </c>
      <c r="I20" s="36">
        <v>446900</v>
      </c>
      <c r="J20" s="36">
        <v>0</v>
      </c>
      <c r="K20" s="36">
        <v>0</v>
      </c>
      <c r="L20" s="37">
        <f t="shared" si="1"/>
        <v>0</v>
      </c>
      <c r="M20" s="38">
        <f t="shared" si="2"/>
        <v>0</v>
      </c>
    </row>
    <row r="21" spans="2:13" ht="13.15" x14ac:dyDescent="0.25">
      <c r="B21" s="32" t="s">
        <v>38</v>
      </c>
      <c r="C21" s="33"/>
      <c r="D21" s="34" t="s">
        <v>39</v>
      </c>
      <c r="E21" s="29">
        <v>5671</v>
      </c>
      <c r="F21" s="30" t="s">
        <v>40</v>
      </c>
      <c r="G21" s="35">
        <f t="shared" si="0"/>
        <v>55000</v>
      </c>
      <c r="H21" s="36">
        <v>55000</v>
      </c>
      <c r="I21" s="36">
        <v>55000</v>
      </c>
      <c r="J21" s="36">
        <v>0</v>
      </c>
      <c r="K21" s="36">
        <v>0</v>
      </c>
      <c r="L21" s="37">
        <f t="shared" si="1"/>
        <v>0</v>
      </c>
      <c r="M21" s="38">
        <f t="shared" si="2"/>
        <v>0</v>
      </c>
    </row>
    <row r="22" spans="2:13" x14ac:dyDescent="0.2">
      <c r="B22" s="32" t="s">
        <v>41</v>
      </c>
      <c r="C22" s="33"/>
      <c r="D22" s="34" t="s">
        <v>42</v>
      </c>
      <c r="E22" s="29">
        <v>5151</v>
      </c>
      <c r="F22" s="30" t="s">
        <v>23</v>
      </c>
      <c r="G22" s="35">
        <f t="shared" si="0"/>
        <v>0</v>
      </c>
      <c r="H22" s="36">
        <v>0</v>
      </c>
      <c r="I22" s="36">
        <v>1060000</v>
      </c>
      <c r="J22" s="36">
        <v>0</v>
      </c>
      <c r="K22" s="36">
        <v>0</v>
      </c>
      <c r="L22" s="37">
        <f t="shared" si="1"/>
        <v>0</v>
      </c>
      <c r="M22" s="38">
        <f t="shared" si="2"/>
        <v>0</v>
      </c>
    </row>
    <row r="23" spans="2:13" x14ac:dyDescent="0.2">
      <c r="B23" s="32" t="s">
        <v>43</v>
      </c>
      <c r="C23" s="33"/>
      <c r="D23" s="34" t="s">
        <v>44</v>
      </c>
      <c r="E23" s="29">
        <v>5111</v>
      </c>
      <c r="F23" s="30" t="s">
        <v>34</v>
      </c>
      <c r="G23" s="35">
        <f t="shared" si="0"/>
        <v>10000</v>
      </c>
      <c r="H23" s="36">
        <v>10000</v>
      </c>
      <c r="I23" s="36">
        <v>10000</v>
      </c>
      <c r="J23" s="36">
        <v>0</v>
      </c>
      <c r="K23" s="36">
        <v>0</v>
      </c>
      <c r="L23" s="37">
        <f t="shared" si="1"/>
        <v>0</v>
      </c>
      <c r="M23" s="38">
        <f t="shared" si="2"/>
        <v>0</v>
      </c>
    </row>
    <row r="24" spans="2:13" x14ac:dyDescent="0.2">
      <c r="B24" s="32"/>
      <c r="C24" s="33"/>
      <c r="D24" s="34"/>
      <c r="E24" s="29">
        <v>5151</v>
      </c>
      <c r="F24" s="30" t="s">
        <v>23</v>
      </c>
      <c r="G24" s="35">
        <f t="shared" si="0"/>
        <v>20000</v>
      </c>
      <c r="H24" s="36">
        <v>20000</v>
      </c>
      <c r="I24" s="36">
        <v>201775.5</v>
      </c>
      <c r="J24" s="36">
        <v>47816.800000000003</v>
      </c>
      <c r="K24" s="36">
        <v>47816.800000000003</v>
      </c>
      <c r="L24" s="37">
        <f t="shared" si="1"/>
        <v>2.3908400000000003</v>
      </c>
      <c r="M24" s="38">
        <f t="shared" si="2"/>
        <v>0.23698020820168952</v>
      </c>
    </row>
    <row r="25" spans="2:13" x14ac:dyDescent="0.2">
      <c r="B25" s="32"/>
      <c r="C25" s="33"/>
      <c r="D25" s="34"/>
      <c r="E25" s="29">
        <v>5191</v>
      </c>
      <c r="F25" s="30" t="s">
        <v>45</v>
      </c>
      <c r="G25" s="35">
        <f t="shared" si="0"/>
        <v>15000</v>
      </c>
      <c r="H25" s="36">
        <v>15000</v>
      </c>
      <c r="I25" s="36">
        <v>25000</v>
      </c>
      <c r="J25" s="36">
        <v>0</v>
      </c>
      <c r="K25" s="36">
        <v>0</v>
      </c>
      <c r="L25" s="37">
        <f t="shared" si="1"/>
        <v>0</v>
      </c>
      <c r="M25" s="38">
        <f t="shared" si="2"/>
        <v>0</v>
      </c>
    </row>
    <row r="26" spans="2:13" ht="13.15" x14ac:dyDescent="0.25">
      <c r="B26" s="32"/>
      <c r="C26" s="33"/>
      <c r="D26" s="34"/>
      <c r="E26" s="29">
        <v>5211</v>
      </c>
      <c r="F26" s="30" t="s">
        <v>46</v>
      </c>
      <c r="G26" s="35">
        <f t="shared" si="0"/>
        <v>25000</v>
      </c>
      <c r="H26" s="36">
        <v>25000</v>
      </c>
      <c r="I26" s="36">
        <v>25000</v>
      </c>
      <c r="J26" s="36">
        <v>0</v>
      </c>
      <c r="K26" s="36">
        <v>0</v>
      </c>
      <c r="L26" s="37">
        <f t="shared" si="1"/>
        <v>0</v>
      </c>
      <c r="M26" s="38">
        <f t="shared" si="2"/>
        <v>0</v>
      </c>
    </row>
    <row r="27" spans="2:13" x14ac:dyDescent="0.2">
      <c r="B27" s="32"/>
      <c r="C27" s="33"/>
      <c r="D27" s="34"/>
      <c r="E27" s="29">
        <v>5411</v>
      </c>
      <c r="F27" s="30" t="s">
        <v>24</v>
      </c>
      <c r="G27" s="35">
        <f t="shared" si="0"/>
        <v>900000</v>
      </c>
      <c r="H27" s="36">
        <v>900000</v>
      </c>
      <c r="I27" s="36">
        <v>0</v>
      </c>
      <c r="J27" s="36">
        <v>0</v>
      </c>
      <c r="K27" s="36">
        <v>0</v>
      </c>
      <c r="L27" s="37">
        <f t="shared" si="1"/>
        <v>0</v>
      </c>
      <c r="M27" s="38">
        <f t="shared" si="2"/>
        <v>0</v>
      </c>
    </row>
    <row r="28" spans="2:13" ht="13.15" x14ac:dyDescent="0.25">
      <c r="B28" s="32"/>
      <c r="C28" s="33"/>
      <c r="D28" s="34"/>
      <c r="E28" s="29">
        <v>5671</v>
      </c>
      <c r="F28" s="30" t="s">
        <v>40</v>
      </c>
      <c r="G28" s="35">
        <f t="shared" si="0"/>
        <v>20000</v>
      </c>
      <c r="H28" s="36">
        <v>20000</v>
      </c>
      <c r="I28" s="36">
        <v>20000</v>
      </c>
      <c r="J28" s="36">
        <v>0</v>
      </c>
      <c r="K28" s="36">
        <v>0</v>
      </c>
      <c r="L28" s="37">
        <f t="shared" si="1"/>
        <v>0</v>
      </c>
      <c r="M28" s="38">
        <f t="shared" si="2"/>
        <v>0</v>
      </c>
    </row>
    <row r="29" spans="2:13" ht="13.15" x14ac:dyDescent="0.25">
      <c r="B29" s="32"/>
      <c r="C29" s="33"/>
      <c r="D29" s="34"/>
      <c r="E29" s="29">
        <v>5691</v>
      </c>
      <c r="F29" s="30" t="s">
        <v>47</v>
      </c>
      <c r="G29" s="35">
        <f t="shared" si="0"/>
        <v>35000</v>
      </c>
      <c r="H29" s="36">
        <v>35000</v>
      </c>
      <c r="I29" s="36">
        <v>35000</v>
      </c>
      <c r="J29" s="36">
        <v>0</v>
      </c>
      <c r="K29" s="36">
        <v>0</v>
      </c>
      <c r="L29" s="37">
        <f t="shared" si="1"/>
        <v>0</v>
      </c>
      <c r="M29" s="38">
        <f t="shared" si="2"/>
        <v>0</v>
      </c>
    </row>
    <row r="30" spans="2:13" ht="13.15" x14ac:dyDescent="0.25">
      <c r="B30" s="32"/>
      <c r="C30" s="33"/>
      <c r="D30" s="34"/>
      <c r="E30" s="29">
        <v>5911</v>
      </c>
      <c r="F30" s="30" t="s">
        <v>48</v>
      </c>
      <c r="G30" s="35">
        <f t="shared" si="0"/>
        <v>1000000</v>
      </c>
      <c r="H30" s="36">
        <v>1000000</v>
      </c>
      <c r="I30" s="36">
        <v>504000</v>
      </c>
      <c r="J30" s="36">
        <v>503440</v>
      </c>
      <c r="K30" s="36">
        <v>503440</v>
      </c>
      <c r="L30" s="37">
        <f t="shared" si="1"/>
        <v>0.50344</v>
      </c>
      <c r="M30" s="38">
        <f t="shared" si="2"/>
        <v>0.99888888888888894</v>
      </c>
    </row>
    <row r="31" spans="2:13" x14ac:dyDescent="0.2">
      <c r="B31" s="32" t="s">
        <v>49</v>
      </c>
      <c r="C31" s="33"/>
      <c r="D31" s="34" t="s">
        <v>50</v>
      </c>
      <c r="E31" s="29">
        <v>5151</v>
      </c>
      <c r="F31" s="30" t="s">
        <v>23</v>
      </c>
      <c r="G31" s="35">
        <f t="shared" si="0"/>
        <v>0</v>
      </c>
      <c r="H31" s="36">
        <v>0</v>
      </c>
      <c r="I31" s="36">
        <v>100000</v>
      </c>
      <c r="J31" s="36">
        <v>0</v>
      </c>
      <c r="K31" s="36">
        <v>0</v>
      </c>
      <c r="L31" s="37">
        <f t="shared" si="1"/>
        <v>0</v>
      </c>
      <c r="M31" s="38">
        <f t="shared" si="2"/>
        <v>0</v>
      </c>
    </row>
    <row r="32" spans="2:13" x14ac:dyDescent="0.2">
      <c r="B32" s="32" t="s">
        <v>51</v>
      </c>
      <c r="C32" s="33"/>
      <c r="D32" s="34" t="s">
        <v>52</v>
      </c>
      <c r="E32" s="29">
        <v>5151</v>
      </c>
      <c r="F32" s="30" t="s">
        <v>23</v>
      </c>
      <c r="G32" s="35">
        <f t="shared" si="0"/>
        <v>0</v>
      </c>
      <c r="H32" s="36">
        <v>0</v>
      </c>
      <c r="I32" s="36">
        <v>55000</v>
      </c>
      <c r="J32" s="36">
        <v>0</v>
      </c>
      <c r="K32" s="36">
        <v>0</v>
      </c>
      <c r="L32" s="37">
        <f t="shared" si="1"/>
        <v>0</v>
      </c>
      <c r="M32" s="38">
        <f t="shared" si="2"/>
        <v>0</v>
      </c>
    </row>
    <row r="33" spans="2:13" x14ac:dyDescent="0.2">
      <c r="B33" s="32"/>
      <c r="C33" s="33"/>
      <c r="D33" s="34"/>
      <c r="E33" s="29">
        <v>5152</v>
      </c>
      <c r="F33" s="30" t="s">
        <v>35</v>
      </c>
      <c r="G33" s="35">
        <f t="shared" si="0"/>
        <v>25000</v>
      </c>
      <c r="H33" s="36">
        <v>25000</v>
      </c>
      <c r="I33" s="36">
        <v>25000</v>
      </c>
      <c r="J33" s="36">
        <v>0</v>
      </c>
      <c r="K33" s="36">
        <v>0</v>
      </c>
      <c r="L33" s="37">
        <f t="shared" si="1"/>
        <v>0</v>
      </c>
      <c r="M33" s="38">
        <f t="shared" si="2"/>
        <v>0</v>
      </c>
    </row>
    <row r="34" spans="2:13" x14ac:dyDescent="0.2">
      <c r="B34" s="32"/>
      <c r="C34" s="33"/>
      <c r="D34" s="34"/>
      <c r="E34" s="29">
        <v>5191</v>
      </c>
      <c r="F34" s="30" t="s">
        <v>45</v>
      </c>
      <c r="G34" s="35">
        <f t="shared" si="0"/>
        <v>15000</v>
      </c>
      <c r="H34" s="36">
        <v>15000</v>
      </c>
      <c r="I34" s="36">
        <v>15000</v>
      </c>
      <c r="J34" s="36">
        <v>0</v>
      </c>
      <c r="K34" s="36">
        <v>0</v>
      </c>
      <c r="L34" s="37">
        <f t="shared" si="1"/>
        <v>0</v>
      </c>
      <c r="M34" s="38">
        <f t="shared" si="2"/>
        <v>0</v>
      </c>
    </row>
    <row r="35" spans="2:13" x14ac:dyDescent="0.2">
      <c r="B35" s="32"/>
      <c r="C35" s="33"/>
      <c r="D35" s="34"/>
      <c r="E35" s="29">
        <v>5641</v>
      </c>
      <c r="F35" s="30" t="s">
        <v>53</v>
      </c>
      <c r="G35" s="35">
        <f t="shared" si="0"/>
        <v>35000</v>
      </c>
      <c r="H35" s="36">
        <v>35000</v>
      </c>
      <c r="I35" s="36">
        <v>15000</v>
      </c>
      <c r="J35" s="36">
        <v>0</v>
      </c>
      <c r="K35" s="36">
        <v>0</v>
      </c>
      <c r="L35" s="37">
        <f t="shared" si="1"/>
        <v>0</v>
      </c>
      <c r="M35" s="38">
        <f t="shared" si="2"/>
        <v>0</v>
      </c>
    </row>
    <row r="36" spans="2:13" x14ac:dyDescent="0.2">
      <c r="B36" s="32"/>
      <c r="C36" s="33"/>
      <c r="D36" s="34"/>
      <c r="E36" s="29">
        <v>5661</v>
      </c>
      <c r="F36" s="30" t="s">
        <v>54</v>
      </c>
      <c r="G36" s="35">
        <f t="shared" si="0"/>
        <v>250000</v>
      </c>
      <c r="H36" s="36">
        <v>250000</v>
      </c>
      <c r="I36" s="36">
        <v>0</v>
      </c>
      <c r="J36" s="36">
        <v>0</v>
      </c>
      <c r="K36" s="36">
        <v>0</v>
      </c>
      <c r="L36" s="37">
        <f t="shared" si="1"/>
        <v>0</v>
      </c>
      <c r="M36" s="38">
        <f t="shared" si="2"/>
        <v>0</v>
      </c>
    </row>
    <row r="37" spans="2:13" x14ac:dyDescent="0.2">
      <c r="B37" s="32"/>
      <c r="C37" s="33"/>
      <c r="D37" s="34"/>
      <c r="E37" s="29">
        <v>5663</v>
      </c>
      <c r="F37" s="30" t="s">
        <v>55</v>
      </c>
      <c r="G37" s="35">
        <f t="shared" si="0"/>
        <v>0</v>
      </c>
      <c r="H37" s="36">
        <v>0</v>
      </c>
      <c r="I37" s="36">
        <v>0</v>
      </c>
      <c r="J37" s="36">
        <v>0</v>
      </c>
      <c r="K37" s="36">
        <v>0</v>
      </c>
      <c r="L37" s="37">
        <f t="shared" si="1"/>
        <v>0</v>
      </c>
      <c r="M37" s="38">
        <f t="shared" si="2"/>
        <v>0</v>
      </c>
    </row>
    <row r="38" spans="2:13" ht="13.15" x14ac:dyDescent="0.25">
      <c r="B38" s="32"/>
      <c r="C38" s="33"/>
      <c r="D38" s="34"/>
      <c r="E38" s="29">
        <v>5911</v>
      </c>
      <c r="F38" s="30" t="s">
        <v>48</v>
      </c>
      <c r="G38" s="35">
        <f t="shared" si="0"/>
        <v>200000</v>
      </c>
      <c r="H38" s="36">
        <v>200000</v>
      </c>
      <c r="I38" s="36">
        <v>0</v>
      </c>
      <c r="J38" s="36">
        <v>0</v>
      </c>
      <c r="K38" s="36">
        <v>0</v>
      </c>
      <c r="L38" s="37">
        <f t="shared" si="1"/>
        <v>0</v>
      </c>
      <c r="M38" s="38">
        <f t="shared" si="2"/>
        <v>0</v>
      </c>
    </row>
    <row r="39" spans="2:13" x14ac:dyDescent="0.2">
      <c r="B39" s="32" t="s">
        <v>56</v>
      </c>
      <c r="C39" s="33"/>
      <c r="D39" s="34" t="s">
        <v>57</v>
      </c>
      <c r="E39" s="29">
        <v>5191</v>
      </c>
      <c r="F39" s="30" t="s">
        <v>45</v>
      </c>
      <c r="G39" s="35">
        <f t="shared" si="0"/>
        <v>75000</v>
      </c>
      <c r="H39" s="36">
        <v>75000</v>
      </c>
      <c r="I39" s="36">
        <v>41300</v>
      </c>
      <c r="J39" s="36">
        <v>0</v>
      </c>
      <c r="K39" s="36">
        <v>0</v>
      </c>
      <c r="L39" s="37">
        <f t="shared" si="1"/>
        <v>0</v>
      </c>
      <c r="M39" s="38">
        <f t="shared" si="2"/>
        <v>0</v>
      </c>
    </row>
    <row r="40" spans="2:13" x14ac:dyDescent="0.2">
      <c r="B40" s="32"/>
      <c r="C40" s="33"/>
      <c r="D40" s="34"/>
      <c r="E40" s="29">
        <v>5411</v>
      </c>
      <c r="F40" s="30" t="s">
        <v>24</v>
      </c>
      <c r="G40" s="35">
        <f t="shared" si="0"/>
        <v>604000</v>
      </c>
      <c r="H40" s="36">
        <v>604000</v>
      </c>
      <c r="I40" s="36">
        <v>604000</v>
      </c>
      <c r="J40" s="36">
        <v>0</v>
      </c>
      <c r="K40" s="36">
        <v>0</v>
      </c>
      <c r="L40" s="37">
        <f t="shared" si="1"/>
        <v>0</v>
      </c>
      <c r="M40" s="38">
        <f t="shared" si="2"/>
        <v>0</v>
      </c>
    </row>
    <row r="41" spans="2:13" ht="13.15" x14ac:dyDescent="0.25">
      <c r="B41" s="32"/>
      <c r="C41" s="33"/>
      <c r="D41" s="34"/>
      <c r="E41" s="29">
        <v>5621</v>
      </c>
      <c r="F41" s="30" t="s">
        <v>28</v>
      </c>
      <c r="G41" s="35">
        <f t="shared" ref="G41:G72" si="3">+H41</f>
        <v>100000</v>
      </c>
      <c r="H41" s="36">
        <v>100000</v>
      </c>
      <c r="I41" s="36">
        <v>0</v>
      </c>
      <c r="J41" s="36">
        <v>0</v>
      </c>
      <c r="K41" s="36">
        <v>0</v>
      </c>
      <c r="L41" s="37">
        <f t="shared" ref="L41:L72" si="4">IFERROR(K41/H41,0)</f>
        <v>0</v>
      </c>
      <c r="M41" s="38">
        <f t="shared" ref="M41:M72" si="5">IFERROR(K41/I41,0)</f>
        <v>0</v>
      </c>
    </row>
    <row r="42" spans="2:13" x14ac:dyDescent="0.2">
      <c r="B42" s="32" t="s">
        <v>58</v>
      </c>
      <c r="C42" s="33"/>
      <c r="D42" s="34" t="s">
        <v>59</v>
      </c>
      <c r="E42" s="29">
        <v>5151</v>
      </c>
      <c r="F42" s="30" t="s">
        <v>23</v>
      </c>
      <c r="G42" s="35">
        <f t="shared" si="3"/>
        <v>75000</v>
      </c>
      <c r="H42" s="36">
        <v>75000</v>
      </c>
      <c r="I42" s="36">
        <v>200000</v>
      </c>
      <c r="J42" s="36">
        <v>79692</v>
      </c>
      <c r="K42" s="36">
        <v>79692</v>
      </c>
      <c r="L42" s="37">
        <f t="shared" si="4"/>
        <v>1.0625599999999999</v>
      </c>
      <c r="M42" s="38">
        <f t="shared" si="5"/>
        <v>0.39845999999999998</v>
      </c>
    </row>
    <row r="43" spans="2:13" x14ac:dyDescent="0.2">
      <c r="B43" s="32"/>
      <c r="C43" s="33"/>
      <c r="D43" s="34"/>
      <c r="E43" s="29">
        <v>5411</v>
      </c>
      <c r="F43" s="30" t="s">
        <v>24</v>
      </c>
      <c r="G43" s="35">
        <f t="shared" si="3"/>
        <v>0</v>
      </c>
      <c r="H43" s="36">
        <v>0</v>
      </c>
      <c r="I43" s="36">
        <v>194799.76</v>
      </c>
      <c r="J43" s="36">
        <v>0</v>
      </c>
      <c r="K43" s="36">
        <v>0</v>
      </c>
      <c r="L43" s="37">
        <f t="shared" si="4"/>
        <v>0</v>
      </c>
      <c r="M43" s="38">
        <f t="shared" si="5"/>
        <v>0</v>
      </c>
    </row>
    <row r="44" spans="2:13" x14ac:dyDescent="0.2">
      <c r="B44" s="32" t="s">
        <v>60</v>
      </c>
      <c r="C44" s="33"/>
      <c r="D44" s="34" t="s">
        <v>61</v>
      </c>
      <c r="E44" s="29">
        <v>5151</v>
      </c>
      <c r="F44" s="30" t="s">
        <v>23</v>
      </c>
      <c r="G44" s="35">
        <f t="shared" si="3"/>
        <v>45000</v>
      </c>
      <c r="H44" s="36">
        <v>45000</v>
      </c>
      <c r="I44" s="36">
        <v>45000</v>
      </c>
      <c r="J44" s="36">
        <v>0</v>
      </c>
      <c r="K44" s="36">
        <v>0</v>
      </c>
      <c r="L44" s="37">
        <f t="shared" si="4"/>
        <v>0</v>
      </c>
      <c r="M44" s="38">
        <f t="shared" si="5"/>
        <v>0</v>
      </c>
    </row>
    <row r="45" spans="2:13" x14ac:dyDescent="0.2">
      <c r="B45" s="32" t="s">
        <v>62</v>
      </c>
      <c r="C45" s="33"/>
      <c r="D45" s="34" t="s">
        <v>63</v>
      </c>
      <c r="E45" s="29">
        <v>5111</v>
      </c>
      <c r="F45" s="30" t="s">
        <v>34</v>
      </c>
      <c r="G45" s="35">
        <f t="shared" si="3"/>
        <v>35000</v>
      </c>
      <c r="H45" s="36">
        <v>35000</v>
      </c>
      <c r="I45" s="36">
        <v>0</v>
      </c>
      <c r="J45" s="36">
        <v>0</v>
      </c>
      <c r="K45" s="36">
        <v>0</v>
      </c>
      <c r="L45" s="37">
        <f t="shared" si="4"/>
        <v>0</v>
      </c>
      <c r="M45" s="38">
        <f t="shared" si="5"/>
        <v>0</v>
      </c>
    </row>
    <row r="46" spans="2:13" x14ac:dyDescent="0.2">
      <c r="B46" s="32"/>
      <c r="C46" s="33"/>
      <c r="D46" s="34"/>
      <c r="E46" s="29">
        <v>5151</v>
      </c>
      <c r="F46" s="30" t="s">
        <v>23</v>
      </c>
      <c r="G46" s="35">
        <f t="shared" si="3"/>
        <v>85000</v>
      </c>
      <c r="H46" s="36">
        <v>85000</v>
      </c>
      <c r="I46" s="36">
        <v>422550.32</v>
      </c>
      <c r="J46" s="36">
        <v>307313.36</v>
      </c>
      <c r="K46" s="36">
        <v>239221.36</v>
      </c>
      <c r="L46" s="37">
        <f t="shared" si="4"/>
        <v>2.8143689411764705</v>
      </c>
      <c r="M46" s="38">
        <f t="shared" si="5"/>
        <v>0.56613697511813499</v>
      </c>
    </row>
    <row r="47" spans="2:13" x14ac:dyDescent="0.2">
      <c r="B47" s="32"/>
      <c r="C47" s="33"/>
      <c r="D47" s="34"/>
      <c r="E47" s="29">
        <v>5191</v>
      </c>
      <c r="F47" s="30" t="s">
        <v>45</v>
      </c>
      <c r="G47" s="35">
        <f t="shared" si="3"/>
        <v>10400</v>
      </c>
      <c r="H47" s="36">
        <v>10400</v>
      </c>
      <c r="I47" s="36">
        <v>0</v>
      </c>
      <c r="J47" s="36">
        <v>0</v>
      </c>
      <c r="K47" s="36">
        <v>0</v>
      </c>
      <c r="L47" s="37">
        <f t="shared" si="4"/>
        <v>0</v>
      </c>
      <c r="M47" s="38">
        <f t="shared" si="5"/>
        <v>0</v>
      </c>
    </row>
    <row r="48" spans="2:13" ht="13.15" x14ac:dyDescent="0.25">
      <c r="B48" s="32"/>
      <c r="C48" s="33"/>
      <c r="D48" s="34"/>
      <c r="E48" s="29">
        <v>5211</v>
      </c>
      <c r="F48" s="30" t="s">
        <v>46</v>
      </c>
      <c r="G48" s="35">
        <f t="shared" si="3"/>
        <v>0</v>
      </c>
      <c r="H48" s="36">
        <v>0</v>
      </c>
      <c r="I48" s="36">
        <v>44892</v>
      </c>
      <c r="J48" s="36">
        <v>0</v>
      </c>
      <c r="K48" s="36">
        <v>0</v>
      </c>
      <c r="L48" s="37">
        <f t="shared" si="4"/>
        <v>0</v>
      </c>
      <c r="M48" s="38">
        <f t="shared" si="5"/>
        <v>0</v>
      </c>
    </row>
    <row r="49" spans="2:13" ht="13.15" x14ac:dyDescent="0.25">
      <c r="B49" s="32"/>
      <c r="C49" s="33"/>
      <c r="D49" s="34"/>
      <c r="E49" s="29">
        <v>5291</v>
      </c>
      <c r="F49" s="30" t="s">
        <v>64</v>
      </c>
      <c r="G49" s="35">
        <f t="shared" si="3"/>
        <v>10000</v>
      </c>
      <c r="H49" s="36">
        <v>10000</v>
      </c>
      <c r="I49" s="36">
        <v>0</v>
      </c>
      <c r="J49" s="36">
        <v>0</v>
      </c>
      <c r="K49" s="36">
        <v>0</v>
      </c>
      <c r="L49" s="37">
        <f t="shared" si="4"/>
        <v>0</v>
      </c>
      <c r="M49" s="38">
        <f t="shared" si="5"/>
        <v>0</v>
      </c>
    </row>
    <row r="50" spans="2:13" ht="13.15" x14ac:dyDescent="0.25">
      <c r="B50" s="32"/>
      <c r="C50" s="33"/>
      <c r="D50" s="34"/>
      <c r="E50" s="29">
        <v>5621</v>
      </c>
      <c r="F50" s="30" t="s">
        <v>28</v>
      </c>
      <c r="G50" s="35">
        <f t="shared" si="3"/>
        <v>0</v>
      </c>
      <c r="H50" s="36">
        <v>0</v>
      </c>
      <c r="I50" s="36">
        <v>23150.400000000001</v>
      </c>
      <c r="J50" s="36">
        <v>0</v>
      </c>
      <c r="K50" s="36">
        <v>0</v>
      </c>
      <c r="L50" s="37">
        <f t="shared" si="4"/>
        <v>0</v>
      </c>
      <c r="M50" s="38">
        <f t="shared" si="5"/>
        <v>0</v>
      </c>
    </row>
    <row r="51" spans="2:13" x14ac:dyDescent="0.2">
      <c r="B51" s="32"/>
      <c r="C51" s="33"/>
      <c r="D51" s="34"/>
      <c r="E51" s="29">
        <v>5641</v>
      </c>
      <c r="F51" s="30" t="s">
        <v>53</v>
      </c>
      <c r="G51" s="35">
        <f t="shared" si="3"/>
        <v>0</v>
      </c>
      <c r="H51" s="36">
        <v>0</v>
      </c>
      <c r="I51" s="36">
        <v>29209.73</v>
      </c>
      <c r="J51" s="36">
        <v>0</v>
      </c>
      <c r="K51" s="36">
        <v>0</v>
      </c>
      <c r="L51" s="37">
        <f t="shared" si="4"/>
        <v>0</v>
      </c>
      <c r="M51" s="38">
        <f t="shared" si="5"/>
        <v>0</v>
      </c>
    </row>
    <row r="52" spans="2:13" ht="13.15" x14ac:dyDescent="0.25">
      <c r="B52" s="32" t="s">
        <v>65</v>
      </c>
      <c r="C52" s="33"/>
      <c r="D52" s="34" t="s">
        <v>66</v>
      </c>
      <c r="E52" s="29">
        <v>5911</v>
      </c>
      <c r="F52" s="30" t="s">
        <v>48</v>
      </c>
      <c r="G52" s="35">
        <f t="shared" si="3"/>
        <v>0</v>
      </c>
      <c r="H52" s="36">
        <v>0</v>
      </c>
      <c r="I52" s="36">
        <v>1809600</v>
      </c>
      <c r="J52" s="36">
        <v>1809600</v>
      </c>
      <c r="K52" s="36">
        <v>1809600</v>
      </c>
      <c r="L52" s="37">
        <f t="shared" si="4"/>
        <v>0</v>
      </c>
      <c r="M52" s="38">
        <f t="shared" si="5"/>
        <v>1</v>
      </c>
    </row>
    <row r="53" spans="2:13" x14ac:dyDescent="0.2">
      <c r="B53" s="32" t="s">
        <v>67</v>
      </c>
      <c r="C53" s="33"/>
      <c r="D53" s="34" t="s">
        <v>68</v>
      </c>
      <c r="E53" s="29">
        <v>5151</v>
      </c>
      <c r="F53" s="30" t="s">
        <v>23</v>
      </c>
      <c r="G53" s="35">
        <f t="shared" si="3"/>
        <v>75000</v>
      </c>
      <c r="H53" s="36">
        <v>75000</v>
      </c>
      <c r="I53" s="36">
        <v>70000</v>
      </c>
      <c r="J53" s="36">
        <v>0</v>
      </c>
      <c r="K53" s="36">
        <v>0</v>
      </c>
      <c r="L53" s="37">
        <f t="shared" si="4"/>
        <v>0</v>
      </c>
      <c r="M53" s="38">
        <f t="shared" si="5"/>
        <v>0</v>
      </c>
    </row>
    <row r="54" spans="2:13" ht="13.15" x14ac:dyDescent="0.25">
      <c r="B54" s="32"/>
      <c r="C54" s="33"/>
      <c r="D54" s="34"/>
      <c r="E54" s="29">
        <v>5811</v>
      </c>
      <c r="F54" s="30" t="s">
        <v>69</v>
      </c>
      <c r="G54" s="35">
        <f t="shared" si="3"/>
        <v>2080000</v>
      </c>
      <c r="H54" s="36">
        <v>2080000</v>
      </c>
      <c r="I54" s="36">
        <v>4080000</v>
      </c>
      <c r="J54" s="36">
        <v>0</v>
      </c>
      <c r="K54" s="36">
        <v>0</v>
      </c>
      <c r="L54" s="37">
        <f t="shared" si="4"/>
        <v>0</v>
      </c>
      <c r="M54" s="38">
        <f t="shared" si="5"/>
        <v>0</v>
      </c>
    </row>
    <row r="55" spans="2:13" x14ac:dyDescent="0.2">
      <c r="B55" s="32" t="s">
        <v>70</v>
      </c>
      <c r="C55" s="33"/>
      <c r="D55" s="34" t="s">
        <v>71</v>
      </c>
      <c r="E55" s="29">
        <v>5111</v>
      </c>
      <c r="F55" s="30" t="s">
        <v>34</v>
      </c>
      <c r="G55" s="35">
        <f t="shared" si="3"/>
        <v>25000</v>
      </c>
      <c r="H55" s="36">
        <v>25000</v>
      </c>
      <c r="I55" s="36">
        <v>25000</v>
      </c>
      <c r="J55" s="36">
        <v>0</v>
      </c>
      <c r="K55" s="36">
        <v>0</v>
      </c>
      <c r="L55" s="37">
        <f t="shared" si="4"/>
        <v>0</v>
      </c>
      <c r="M55" s="38">
        <f t="shared" si="5"/>
        <v>0</v>
      </c>
    </row>
    <row r="56" spans="2:13" x14ac:dyDescent="0.2">
      <c r="B56" s="32"/>
      <c r="C56" s="33"/>
      <c r="D56" s="34"/>
      <c r="E56" s="29">
        <v>5151</v>
      </c>
      <c r="F56" s="30" t="s">
        <v>23</v>
      </c>
      <c r="G56" s="35">
        <f t="shared" si="3"/>
        <v>95000</v>
      </c>
      <c r="H56" s="36">
        <v>95000</v>
      </c>
      <c r="I56" s="36">
        <v>1580740.76</v>
      </c>
      <c r="J56" s="36">
        <v>80040</v>
      </c>
      <c r="K56" s="36">
        <v>80040</v>
      </c>
      <c r="L56" s="37">
        <f t="shared" si="4"/>
        <v>0.84252631578947368</v>
      </c>
      <c r="M56" s="38">
        <f t="shared" si="5"/>
        <v>5.0634488605203046E-2</v>
      </c>
    </row>
    <row r="57" spans="2:13" x14ac:dyDescent="0.2">
      <c r="B57" s="32"/>
      <c r="C57" s="33"/>
      <c r="D57" s="34"/>
      <c r="E57" s="29">
        <v>5152</v>
      </c>
      <c r="F57" s="30" t="s">
        <v>35</v>
      </c>
      <c r="G57" s="35">
        <f t="shared" si="3"/>
        <v>5000</v>
      </c>
      <c r="H57" s="36">
        <v>5000</v>
      </c>
      <c r="I57" s="36">
        <v>5000</v>
      </c>
      <c r="J57" s="36">
        <v>0</v>
      </c>
      <c r="K57" s="36">
        <v>0</v>
      </c>
      <c r="L57" s="37">
        <f t="shared" si="4"/>
        <v>0</v>
      </c>
      <c r="M57" s="38">
        <f t="shared" si="5"/>
        <v>0</v>
      </c>
    </row>
    <row r="58" spans="2:13" ht="13.15" x14ac:dyDescent="0.25">
      <c r="B58" s="32"/>
      <c r="C58" s="33"/>
      <c r="D58" s="34"/>
      <c r="E58" s="29">
        <v>5211</v>
      </c>
      <c r="F58" s="30" t="s">
        <v>46</v>
      </c>
      <c r="G58" s="35">
        <f t="shared" si="3"/>
        <v>20000</v>
      </c>
      <c r="H58" s="36">
        <v>20000</v>
      </c>
      <c r="I58" s="36">
        <v>20000</v>
      </c>
      <c r="J58" s="36">
        <v>0</v>
      </c>
      <c r="K58" s="36">
        <v>0</v>
      </c>
      <c r="L58" s="37">
        <f t="shared" si="4"/>
        <v>0</v>
      </c>
      <c r="M58" s="38">
        <f t="shared" si="5"/>
        <v>0</v>
      </c>
    </row>
    <row r="59" spans="2:13" x14ac:dyDescent="0.2">
      <c r="B59" s="32"/>
      <c r="C59" s="33"/>
      <c r="D59" s="34"/>
      <c r="E59" s="29">
        <v>5411</v>
      </c>
      <c r="F59" s="30" t="s">
        <v>24</v>
      </c>
      <c r="G59" s="35">
        <f t="shared" si="3"/>
        <v>750000</v>
      </c>
      <c r="H59" s="36">
        <v>750000</v>
      </c>
      <c r="I59" s="36">
        <v>750000</v>
      </c>
      <c r="J59" s="36">
        <v>0</v>
      </c>
      <c r="K59" s="36">
        <v>0</v>
      </c>
      <c r="L59" s="37">
        <f t="shared" si="4"/>
        <v>0</v>
      </c>
      <c r="M59" s="38">
        <f t="shared" si="5"/>
        <v>0</v>
      </c>
    </row>
    <row r="60" spans="2:13" ht="13.15" x14ac:dyDescent="0.25">
      <c r="B60" s="32"/>
      <c r="C60" s="33"/>
      <c r="D60" s="34"/>
      <c r="E60" s="29">
        <v>5631</v>
      </c>
      <c r="F60" s="30" t="s">
        <v>72</v>
      </c>
      <c r="G60" s="35">
        <f t="shared" si="3"/>
        <v>2500000</v>
      </c>
      <c r="H60" s="36">
        <v>2500000</v>
      </c>
      <c r="I60" s="36">
        <v>2500000</v>
      </c>
      <c r="J60" s="36">
        <v>0</v>
      </c>
      <c r="K60" s="36">
        <v>0</v>
      </c>
      <c r="L60" s="37">
        <f t="shared" si="4"/>
        <v>0</v>
      </c>
      <c r="M60" s="38">
        <f t="shared" si="5"/>
        <v>0</v>
      </c>
    </row>
    <row r="61" spans="2:13" x14ac:dyDescent="0.2">
      <c r="B61" s="32"/>
      <c r="C61" s="33"/>
      <c r="D61" s="34"/>
      <c r="E61" s="29">
        <v>5651</v>
      </c>
      <c r="F61" s="30" t="s">
        <v>25</v>
      </c>
      <c r="G61" s="35">
        <f t="shared" si="3"/>
        <v>2500</v>
      </c>
      <c r="H61" s="36">
        <v>2500</v>
      </c>
      <c r="I61" s="36">
        <v>2500</v>
      </c>
      <c r="J61" s="36">
        <v>0</v>
      </c>
      <c r="K61" s="36">
        <v>0</v>
      </c>
      <c r="L61" s="37">
        <f t="shared" si="4"/>
        <v>0</v>
      </c>
      <c r="M61" s="38">
        <f t="shared" si="5"/>
        <v>0</v>
      </c>
    </row>
    <row r="62" spans="2:13" ht="13.15" x14ac:dyDescent="0.25">
      <c r="B62" s="32"/>
      <c r="C62" s="33"/>
      <c r="D62" s="34"/>
      <c r="E62" s="29">
        <v>5691</v>
      </c>
      <c r="F62" s="30" t="s">
        <v>47</v>
      </c>
      <c r="G62" s="35">
        <f t="shared" si="3"/>
        <v>37000</v>
      </c>
      <c r="H62" s="36">
        <v>37000</v>
      </c>
      <c r="I62" s="36">
        <v>37000</v>
      </c>
      <c r="J62" s="36">
        <v>0</v>
      </c>
      <c r="K62" s="36">
        <v>0</v>
      </c>
      <c r="L62" s="37">
        <f t="shared" si="4"/>
        <v>0</v>
      </c>
      <c r="M62" s="38">
        <f t="shared" si="5"/>
        <v>0</v>
      </c>
    </row>
    <row r="63" spans="2:13" ht="13.15" x14ac:dyDescent="0.25">
      <c r="B63" s="32"/>
      <c r="C63" s="33"/>
      <c r="D63" s="34"/>
      <c r="E63" s="29">
        <v>5911</v>
      </c>
      <c r="F63" s="30" t="s">
        <v>48</v>
      </c>
      <c r="G63" s="35">
        <f t="shared" si="3"/>
        <v>0</v>
      </c>
      <c r="H63" s="36">
        <v>0</v>
      </c>
      <c r="I63" s="36">
        <v>350000</v>
      </c>
      <c r="J63" s="36">
        <v>0</v>
      </c>
      <c r="K63" s="36">
        <v>0</v>
      </c>
      <c r="L63" s="37">
        <f t="shared" si="4"/>
        <v>0</v>
      </c>
      <c r="M63" s="38">
        <f t="shared" si="5"/>
        <v>0</v>
      </c>
    </row>
    <row r="64" spans="2:13" ht="13.15" x14ac:dyDescent="0.25">
      <c r="B64" s="32"/>
      <c r="C64" s="33"/>
      <c r="D64" s="34"/>
      <c r="E64" s="29">
        <v>5971</v>
      </c>
      <c r="F64" s="30" t="s">
        <v>73</v>
      </c>
      <c r="G64" s="35">
        <f t="shared" si="3"/>
        <v>50000</v>
      </c>
      <c r="H64" s="36">
        <v>50000</v>
      </c>
      <c r="I64" s="36">
        <v>50000</v>
      </c>
      <c r="J64" s="36">
        <v>0</v>
      </c>
      <c r="K64" s="36">
        <v>0</v>
      </c>
      <c r="L64" s="37">
        <f t="shared" si="4"/>
        <v>0</v>
      </c>
      <c r="M64" s="38">
        <f t="shared" si="5"/>
        <v>0</v>
      </c>
    </row>
    <row r="65" spans="2:13" x14ac:dyDescent="0.2">
      <c r="B65" s="32" t="s">
        <v>74</v>
      </c>
      <c r="C65" s="33"/>
      <c r="D65" s="34" t="s">
        <v>75</v>
      </c>
      <c r="E65" s="29">
        <v>5151</v>
      </c>
      <c r="F65" s="30" t="s">
        <v>23</v>
      </c>
      <c r="G65" s="35">
        <f t="shared" si="3"/>
        <v>45000</v>
      </c>
      <c r="H65" s="36">
        <v>45000</v>
      </c>
      <c r="I65" s="36">
        <v>45000</v>
      </c>
      <c r="J65" s="36">
        <v>26100</v>
      </c>
      <c r="K65" s="36">
        <v>26100</v>
      </c>
      <c r="L65" s="37">
        <f t="shared" si="4"/>
        <v>0.57999999999999996</v>
      </c>
      <c r="M65" s="38">
        <f t="shared" si="5"/>
        <v>0.57999999999999996</v>
      </c>
    </row>
    <row r="66" spans="2:13" ht="13.15" x14ac:dyDescent="0.25">
      <c r="B66" s="32"/>
      <c r="C66" s="33"/>
      <c r="D66" s="34"/>
      <c r="E66" s="29">
        <v>5211</v>
      </c>
      <c r="F66" s="30" t="s">
        <v>46</v>
      </c>
      <c r="G66" s="35">
        <f t="shared" si="3"/>
        <v>0</v>
      </c>
      <c r="H66" s="36">
        <v>0</v>
      </c>
      <c r="I66" s="36">
        <v>15000</v>
      </c>
      <c r="J66" s="36">
        <v>0</v>
      </c>
      <c r="K66" s="36">
        <v>0</v>
      </c>
      <c r="L66" s="37">
        <f t="shared" si="4"/>
        <v>0</v>
      </c>
      <c r="M66" s="38">
        <f t="shared" si="5"/>
        <v>0</v>
      </c>
    </row>
    <row r="67" spans="2:13" x14ac:dyDescent="0.2">
      <c r="B67" s="32"/>
      <c r="C67" s="33"/>
      <c r="D67" s="34"/>
      <c r="E67" s="29">
        <v>5311</v>
      </c>
      <c r="F67" s="30" t="s">
        <v>76</v>
      </c>
      <c r="G67" s="35">
        <f t="shared" si="3"/>
        <v>100000</v>
      </c>
      <c r="H67" s="36">
        <v>100000</v>
      </c>
      <c r="I67" s="36">
        <v>86500</v>
      </c>
      <c r="J67" s="36">
        <v>0</v>
      </c>
      <c r="K67" s="36">
        <v>0</v>
      </c>
      <c r="L67" s="37">
        <f t="shared" si="4"/>
        <v>0</v>
      </c>
      <c r="M67" s="38">
        <f t="shared" si="5"/>
        <v>0</v>
      </c>
    </row>
    <row r="68" spans="2:13" x14ac:dyDescent="0.2">
      <c r="B68" s="32"/>
      <c r="C68" s="33"/>
      <c r="D68" s="34"/>
      <c r="E68" s="29">
        <v>5411</v>
      </c>
      <c r="F68" s="30" t="s">
        <v>24</v>
      </c>
      <c r="G68" s="35">
        <f t="shared" si="3"/>
        <v>250000</v>
      </c>
      <c r="H68" s="36">
        <v>250000</v>
      </c>
      <c r="I68" s="36">
        <v>0</v>
      </c>
      <c r="J68" s="36">
        <v>0</v>
      </c>
      <c r="K68" s="36">
        <v>0</v>
      </c>
      <c r="L68" s="37">
        <f t="shared" si="4"/>
        <v>0</v>
      </c>
      <c r="M68" s="38">
        <f t="shared" si="5"/>
        <v>0</v>
      </c>
    </row>
    <row r="69" spans="2:13" x14ac:dyDescent="0.2">
      <c r="B69" s="32" t="s">
        <v>77</v>
      </c>
      <c r="C69" s="33"/>
      <c r="D69" s="34" t="s">
        <v>78</v>
      </c>
      <c r="E69" s="29">
        <v>5151</v>
      </c>
      <c r="F69" s="30" t="s">
        <v>23</v>
      </c>
      <c r="G69" s="35">
        <f t="shared" si="3"/>
        <v>0</v>
      </c>
      <c r="H69" s="36">
        <v>0</v>
      </c>
      <c r="I69" s="36">
        <v>100000</v>
      </c>
      <c r="J69" s="36">
        <v>26100</v>
      </c>
      <c r="K69" s="36">
        <v>26100</v>
      </c>
      <c r="L69" s="37">
        <f t="shared" si="4"/>
        <v>0</v>
      </c>
      <c r="M69" s="38">
        <f t="shared" si="5"/>
        <v>0.26100000000000001</v>
      </c>
    </row>
    <row r="70" spans="2:13" ht="13.15" x14ac:dyDescent="0.25">
      <c r="B70" s="32"/>
      <c r="C70" s="33"/>
      <c r="D70" s="34"/>
      <c r="E70" s="29">
        <v>5211</v>
      </c>
      <c r="F70" s="30" t="s">
        <v>46</v>
      </c>
      <c r="G70" s="35">
        <f t="shared" si="3"/>
        <v>150000</v>
      </c>
      <c r="H70" s="36">
        <v>150000</v>
      </c>
      <c r="I70" s="36">
        <v>200000</v>
      </c>
      <c r="J70" s="36">
        <v>0</v>
      </c>
      <c r="K70" s="36">
        <v>0</v>
      </c>
      <c r="L70" s="37">
        <f t="shared" si="4"/>
        <v>0</v>
      </c>
      <c r="M70" s="38">
        <f t="shared" si="5"/>
        <v>0</v>
      </c>
    </row>
    <row r="71" spans="2:13" ht="13.15" x14ac:dyDescent="0.25">
      <c r="B71" s="32"/>
      <c r="C71" s="33"/>
      <c r="D71" s="34"/>
      <c r="E71" s="29">
        <v>5291</v>
      </c>
      <c r="F71" s="30" t="s">
        <v>64</v>
      </c>
      <c r="G71" s="35">
        <f t="shared" si="3"/>
        <v>0</v>
      </c>
      <c r="H71" s="36">
        <v>0</v>
      </c>
      <c r="I71" s="36">
        <v>150000</v>
      </c>
      <c r="J71" s="36">
        <v>0</v>
      </c>
      <c r="K71" s="36">
        <v>0</v>
      </c>
      <c r="L71" s="37">
        <f t="shared" si="4"/>
        <v>0</v>
      </c>
      <c r="M71" s="38">
        <f t="shared" si="5"/>
        <v>0</v>
      </c>
    </row>
    <row r="72" spans="2:13" ht="13.15" x14ac:dyDescent="0.25">
      <c r="B72" s="32" t="s">
        <v>79</v>
      </c>
      <c r="C72" s="33"/>
      <c r="D72" s="34" t="s">
        <v>80</v>
      </c>
      <c r="E72" s="29">
        <v>5211</v>
      </c>
      <c r="F72" s="30" t="s">
        <v>46</v>
      </c>
      <c r="G72" s="35">
        <f t="shared" si="3"/>
        <v>0</v>
      </c>
      <c r="H72" s="36">
        <v>0</v>
      </c>
      <c r="I72" s="36">
        <v>50000</v>
      </c>
      <c r="J72" s="36">
        <v>0</v>
      </c>
      <c r="K72" s="36">
        <v>0</v>
      </c>
      <c r="L72" s="37">
        <f t="shared" si="4"/>
        <v>0</v>
      </c>
      <c r="M72" s="38">
        <f t="shared" si="5"/>
        <v>0</v>
      </c>
    </row>
    <row r="73" spans="2:13" ht="13.15" x14ac:dyDescent="0.25">
      <c r="B73" s="32"/>
      <c r="C73" s="33"/>
      <c r="D73" s="34"/>
      <c r="E73" s="29">
        <v>5671</v>
      </c>
      <c r="F73" s="30" t="s">
        <v>40</v>
      </c>
      <c r="G73" s="35">
        <f t="shared" ref="G73:G104" si="6">+H73</f>
        <v>0</v>
      </c>
      <c r="H73" s="36">
        <v>0</v>
      </c>
      <c r="I73" s="36">
        <v>120000</v>
      </c>
      <c r="J73" s="36">
        <v>111581.56</v>
      </c>
      <c r="K73" s="36">
        <v>111581.56</v>
      </c>
      <c r="L73" s="37">
        <f t="shared" ref="L73:L104" si="7">IFERROR(K73/H73,0)</f>
        <v>0</v>
      </c>
      <c r="M73" s="38">
        <f t="shared" ref="M73:M104" si="8">IFERROR(K73/I73,0)</f>
        <v>0.92984633333333333</v>
      </c>
    </row>
    <row r="74" spans="2:13" x14ac:dyDescent="0.2">
      <c r="B74" s="32" t="s">
        <v>81</v>
      </c>
      <c r="C74" s="33"/>
      <c r="D74" s="34" t="s">
        <v>82</v>
      </c>
      <c r="E74" s="29">
        <v>5111</v>
      </c>
      <c r="F74" s="30" t="s">
        <v>34</v>
      </c>
      <c r="G74" s="35">
        <f t="shared" si="6"/>
        <v>5000</v>
      </c>
      <c r="H74" s="36">
        <v>5000</v>
      </c>
      <c r="I74" s="36">
        <v>5000</v>
      </c>
      <c r="J74" s="36">
        <v>0</v>
      </c>
      <c r="K74" s="36">
        <v>0</v>
      </c>
      <c r="L74" s="37">
        <f t="shared" si="7"/>
        <v>0</v>
      </c>
      <c r="M74" s="38">
        <f t="shared" si="8"/>
        <v>0</v>
      </c>
    </row>
    <row r="75" spans="2:13" x14ac:dyDescent="0.2">
      <c r="B75" s="32"/>
      <c r="C75" s="33"/>
      <c r="D75" s="34"/>
      <c r="E75" s="29">
        <v>5151</v>
      </c>
      <c r="F75" s="30" t="s">
        <v>23</v>
      </c>
      <c r="G75" s="35">
        <f t="shared" si="6"/>
        <v>10000</v>
      </c>
      <c r="H75" s="36">
        <v>10000</v>
      </c>
      <c r="I75" s="36">
        <v>10000</v>
      </c>
      <c r="J75" s="36">
        <v>0</v>
      </c>
      <c r="K75" s="36">
        <v>0</v>
      </c>
      <c r="L75" s="37">
        <f t="shared" si="7"/>
        <v>0</v>
      </c>
      <c r="M75" s="38">
        <f t="shared" si="8"/>
        <v>0</v>
      </c>
    </row>
    <row r="76" spans="2:13" ht="13.15" x14ac:dyDescent="0.25">
      <c r="B76" s="32" t="s">
        <v>83</v>
      </c>
      <c r="C76" s="33"/>
      <c r="D76" s="34" t="s">
        <v>84</v>
      </c>
      <c r="E76" s="29">
        <v>5671</v>
      </c>
      <c r="F76" s="30" t="s">
        <v>40</v>
      </c>
      <c r="G76" s="35">
        <f t="shared" si="6"/>
        <v>200000</v>
      </c>
      <c r="H76" s="36">
        <v>200000</v>
      </c>
      <c r="I76" s="36">
        <v>200000</v>
      </c>
      <c r="J76" s="36">
        <v>0</v>
      </c>
      <c r="K76" s="36">
        <v>0</v>
      </c>
      <c r="L76" s="37">
        <f t="shared" si="7"/>
        <v>0</v>
      </c>
      <c r="M76" s="38">
        <f t="shared" si="8"/>
        <v>0</v>
      </c>
    </row>
    <row r="77" spans="2:13" x14ac:dyDescent="0.2">
      <c r="B77" s="32" t="s">
        <v>85</v>
      </c>
      <c r="C77" s="33"/>
      <c r="D77" s="34" t="s">
        <v>86</v>
      </c>
      <c r="E77" s="29">
        <v>5111</v>
      </c>
      <c r="F77" s="30" t="s">
        <v>34</v>
      </c>
      <c r="G77" s="35">
        <f t="shared" si="6"/>
        <v>10000</v>
      </c>
      <c r="H77" s="36">
        <v>10000</v>
      </c>
      <c r="I77" s="36">
        <v>10000</v>
      </c>
      <c r="J77" s="36">
        <v>0</v>
      </c>
      <c r="K77" s="36">
        <v>0</v>
      </c>
      <c r="L77" s="37">
        <f t="shared" si="7"/>
        <v>0</v>
      </c>
      <c r="M77" s="38">
        <f t="shared" si="8"/>
        <v>0</v>
      </c>
    </row>
    <row r="78" spans="2:13" x14ac:dyDescent="0.2">
      <c r="B78" s="32"/>
      <c r="C78" s="33"/>
      <c r="D78" s="34"/>
      <c r="E78" s="29">
        <v>5151</v>
      </c>
      <c r="F78" s="30" t="s">
        <v>23</v>
      </c>
      <c r="G78" s="35">
        <f t="shared" si="6"/>
        <v>50000</v>
      </c>
      <c r="H78" s="36">
        <v>50000</v>
      </c>
      <c r="I78" s="36">
        <v>50000</v>
      </c>
      <c r="J78" s="36">
        <v>0</v>
      </c>
      <c r="K78" s="36">
        <v>0</v>
      </c>
      <c r="L78" s="37">
        <f t="shared" si="7"/>
        <v>0</v>
      </c>
      <c r="M78" s="38">
        <f t="shared" si="8"/>
        <v>0</v>
      </c>
    </row>
    <row r="79" spans="2:13" x14ac:dyDescent="0.2">
      <c r="B79" s="32"/>
      <c r="C79" s="33"/>
      <c r="D79" s="34"/>
      <c r="E79" s="29">
        <v>5152</v>
      </c>
      <c r="F79" s="30" t="s">
        <v>35</v>
      </c>
      <c r="G79" s="35">
        <f t="shared" si="6"/>
        <v>2000</v>
      </c>
      <c r="H79" s="36">
        <v>2000</v>
      </c>
      <c r="I79" s="36">
        <v>2000</v>
      </c>
      <c r="J79" s="36">
        <v>0</v>
      </c>
      <c r="K79" s="36">
        <v>0</v>
      </c>
      <c r="L79" s="37">
        <f t="shared" si="7"/>
        <v>0</v>
      </c>
      <c r="M79" s="38">
        <f t="shared" si="8"/>
        <v>0</v>
      </c>
    </row>
    <row r="80" spans="2:13" ht="13.15" x14ac:dyDescent="0.25">
      <c r="B80" s="32"/>
      <c r="C80" s="33"/>
      <c r="D80" s="34"/>
      <c r="E80" s="29">
        <v>5621</v>
      </c>
      <c r="F80" s="30" t="s">
        <v>28</v>
      </c>
      <c r="G80" s="35">
        <f t="shared" si="6"/>
        <v>12000</v>
      </c>
      <c r="H80" s="36">
        <v>12000</v>
      </c>
      <c r="I80" s="36">
        <v>60480.4</v>
      </c>
      <c r="J80" s="36">
        <v>0</v>
      </c>
      <c r="K80" s="36">
        <v>0</v>
      </c>
      <c r="L80" s="37">
        <f t="shared" si="7"/>
        <v>0</v>
      </c>
      <c r="M80" s="38">
        <f t="shared" si="8"/>
        <v>0</v>
      </c>
    </row>
    <row r="81" spans="2:13" ht="13.15" x14ac:dyDescent="0.25">
      <c r="B81" s="32"/>
      <c r="C81" s="33"/>
      <c r="D81" s="34"/>
      <c r="E81" s="29">
        <v>5671</v>
      </c>
      <c r="F81" s="30" t="s">
        <v>40</v>
      </c>
      <c r="G81" s="35">
        <f t="shared" si="6"/>
        <v>15000</v>
      </c>
      <c r="H81" s="36">
        <v>15000</v>
      </c>
      <c r="I81" s="36">
        <v>15000</v>
      </c>
      <c r="J81" s="36">
        <v>0</v>
      </c>
      <c r="K81" s="36">
        <v>0</v>
      </c>
      <c r="L81" s="37">
        <f t="shared" si="7"/>
        <v>0</v>
      </c>
      <c r="M81" s="38">
        <f t="shared" si="8"/>
        <v>0</v>
      </c>
    </row>
    <row r="82" spans="2:13" x14ac:dyDescent="0.2">
      <c r="B82" s="32" t="s">
        <v>87</v>
      </c>
      <c r="C82" s="33"/>
      <c r="D82" s="34" t="s">
        <v>88</v>
      </c>
      <c r="E82" s="29">
        <v>5111</v>
      </c>
      <c r="F82" s="30" t="s">
        <v>34</v>
      </c>
      <c r="G82" s="35">
        <f t="shared" si="6"/>
        <v>35500</v>
      </c>
      <c r="H82" s="36">
        <v>35500</v>
      </c>
      <c r="I82" s="36">
        <v>35500</v>
      </c>
      <c r="J82" s="36">
        <v>0</v>
      </c>
      <c r="K82" s="36">
        <v>0</v>
      </c>
      <c r="L82" s="37">
        <f t="shared" si="7"/>
        <v>0</v>
      </c>
      <c r="M82" s="38">
        <f t="shared" si="8"/>
        <v>0</v>
      </c>
    </row>
    <row r="83" spans="2:13" x14ac:dyDescent="0.2">
      <c r="B83" s="32"/>
      <c r="C83" s="33"/>
      <c r="D83" s="34"/>
      <c r="E83" s="29">
        <v>5151</v>
      </c>
      <c r="F83" s="30" t="s">
        <v>23</v>
      </c>
      <c r="G83" s="35">
        <f t="shared" si="6"/>
        <v>35000</v>
      </c>
      <c r="H83" s="36">
        <v>35000</v>
      </c>
      <c r="I83" s="36">
        <v>35000</v>
      </c>
      <c r="J83" s="36">
        <v>0</v>
      </c>
      <c r="K83" s="36">
        <v>0</v>
      </c>
      <c r="L83" s="37">
        <f t="shared" si="7"/>
        <v>0</v>
      </c>
      <c r="M83" s="38">
        <f t="shared" si="8"/>
        <v>0</v>
      </c>
    </row>
    <row r="84" spans="2:13" x14ac:dyDescent="0.2">
      <c r="B84" s="32"/>
      <c r="C84" s="33"/>
      <c r="D84" s="34"/>
      <c r="E84" s="29">
        <v>5321</v>
      </c>
      <c r="F84" s="30" t="s">
        <v>89</v>
      </c>
      <c r="G84" s="35">
        <f t="shared" si="6"/>
        <v>25000</v>
      </c>
      <c r="H84" s="36">
        <v>25000</v>
      </c>
      <c r="I84" s="36">
        <v>25000</v>
      </c>
      <c r="J84" s="36">
        <v>0</v>
      </c>
      <c r="K84" s="36">
        <v>0</v>
      </c>
      <c r="L84" s="37">
        <f t="shared" si="7"/>
        <v>0</v>
      </c>
      <c r="M84" s="38">
        <f t="shared" si="8"/>
        <v>0</v>
      </c>
    </row>
    <row r="85" spans="2:13" x14ac:dyDescent="0.2">
      <c r="B85" s="32"/>
      <c r="C85" s="33"/>
      <c r="D85" s="34"/>
      <c r="E85" s="29">
        <v>5411</v>
      </c>
      <c r="F85" s="30" t="s">
        <v>24</v>
      </c>
      <c r="G85" s="35">
        <f t="shared" si="6"/>
        <v>1000000</v>
      </c>
      <c r="H85" s="36">
        <v>1000000</v>
      </c>
      <c r="I85" s="36">
        <v>300000</v>
      </c>
      <c r="J85" s="36">
        <v>0</v>
      </c>
      <c r="K85" s="36">
        <v>0</v>
      </c>
      <c r="L85" s="37">
        <f t="shared" si="7"/>
        <v>0</v>
      </c>
      <c r="M85" s="38">
        <f t="shared" si="8"/>
        <v>0</v>
      </c>
    </row>
    <row r="86" spans="2:13" x14ac:dyDescent="0.2">
      <c r="B86" s="32"/>
      <c r="C86" s="33"/>
      <c r="D86" s="34"/>
      <c r="E86" s="29">
        <v>5421</v>
      </c>
      <c r="F86" s="30" t="s">
        <v>90</v>
      </c>
      <c r="G86" s="35">
        <f t="shared" si="6"/>
        <v>800000</v>
      </c>
      <c r="H86" s="36">
        <v>800000</v>
      </c>
      <c r="I86" s="36">
        <v>355000</v>
      </c>
      <c r="J86" s="36">
        <v>0</v>
      </c>
      <c r="K86" s="36">
        <v>0</v>
      </c>
      <c r="L86" s="37">
        <f t="shared" si="7"/>
        <v>0</v>
      </c>
      <c r="M86" s="38">
        <f t="shared" si="8"/>
        <v>0</v>
      </c>
    </row>
    <row r="87" spans="2:13" ht="13.15" x14ac:dyDescent="0.25">
      <c r="B87" s="32"/>
      <c r="C87" s="33"/>
      <c r="D87" s="34"/>
      <c r="E87" s="29">
        <v>5621</v>
      </c>
      <c r="F87" s="30" t="s">
        <v>28</v>
      </c>
      <c r="G87" s="35">
        <f t="shared" si="6"/>
        <v>95000</v>
      </c>
      <c r="H87" s="36">
        <v>95000</v>
      </c>
      <c r="I87" s="36">
        <v>95000</v>
      </c>
      <c r="J87" s="36">
        <v>0</v>
      </c>
      <c r="K87" s="36">
        <v>0</v>
      </c>
      <c r="L87" s="37">
        <f t="shared" si="7"/>
        <v>0</v>
      </c>
      <c r="M87" s="38">
        <f t="shared" si="8"/>
        <v>0</v>
      </c>
    </row>
    <row r="88" spans="2:13" ht="13.15" x14ac:dyDescent="0.25">
      <c r="B88" s="32"/>
      <c r="C88" s="33"/>
      <c r="D88" s="34"/>
      <c r="E88" s="29">
        <v>5671</v>
      </c>
      <c r="F88" s="30" t="s">
        <v>40</v>
      </c>
      <c r="G88" s="35">
        <f t="shared" si="6"/>
        <v>850000</v>
      </c>
      <c r="H88" s="36">
        <v>850000</v>
      </c>
      <c r="I88" s="36">
        <v>480000</v>
      </c>
      <c r="J88" s="36">
        <v>24500</v>
      </c>
      <c r="K88" s="36">
        <v>24500</v>
      </c>
      <c r="L88" s="37">
        <f t="shared" si="7"/>
        <v>2.8823529411764706E-2</v>
      </c>
      <c r="M88" s="38">
        <f t="shared" si="8"/>
        <v>5.1041666666666666E-2</v>
      </c>
    </row>
    <row r="89" spans="2:13" ht="13.15" x14ac:dyDescent="0.25">
      <c r="B89" s="32" t="s">
        <v>91</v>
      </c>
      <c r="C89" s="33"/>
      <c r="D89" s="34" t="s">
        <v>92</v>
      </c>
      <c r="E89" s="29">
        <v>5671</v>
      </c>
      <c r="F89" s="30" t="s">
        <v>40</v>
      </c>
      <c r="G89" s="35">
        <f t="shared" si="6"/>
        <v>105000</v>
      </c>
      <c r="H89" s="36">
        <v>105000</v>
      </c>
      <c r="I89" s="36">
        <v>105000</v>
      </c>
      <c r="J89" s="36">
        <v>8500</v>
      </c>
      <c r="K89" s="36">
        <v>0</v>
      </c>
      <c r="L89" s="37">
        <f t="shared" si="7"/>
        <v>0</v>
      </c>
      <c r="M89" s="38">
        <f t="shared" si="8"/>
        <v>0</v>
      </c>
    </row>
    <row r="90" spans="2:13" x14ac:dyDescent="0.2">
      <c r="B90" s="32" t="s">
        <v>93</v>
      </c>
      <c r="C90" s="33"/>
      <c r="D90" s="34" t="s">
        <v>94</v>
      </c>
      <c r="E90" s="29">
        <v>5111</v>
      </c>
      <c r="F90" s="30" t="s">
        <v>34</v>
      </c>
      <c r="G90" s="35">
        <f t="shared" si="6"/>
        <v>2500</v>
      </c>
      <c r="H90" s="36">
        <v>2500</v>
      </c>
      <c r="I90" s="36">
        <v>2500</v>
      </c>
      <c r="J90" s="36">
        <v>0</v>
      </c>
      <c r="K90" s="36">
        <v>0</v>
      </c>
      <c r="L90" s="37">
        <f t="shared" si="7"/>
        <v>0</v>
      </c>
      <c r="M90" s="38">
        <f t="shared" si="8"/>
        <v>0</v>
      </c>
    </row>
    <row r="91" spans="2:13" x14ac:dyDescent="0.2">
      <c r="B91" s="32"/>
      <c r="C91" s="33"/>
      <c r="D91" s="34"/>
      <c r="E91" s="29">
        <v>5191</v>
      </c>
      <c r="F91" s="30" t="s">
        <v>45</v>
      </c>
      <c r="G91" s="35">
        <f t="shared" si="6"/>
        <v>16000</v>
      </c>
      <c r="H91" s="36">
        <v>16000</v>
      </c>
      <c r="I91" s="36">
        <v>16000</v>
      </c>
      <c r="J91" s="36">
        <v>0</v>
      </c>
      <c r="K91" s="36">
        <v>0</v>
      </c>
      <c r="L91" s="37">
        <f t="shared" si="7"/>
        <v>0</v>
      </c>
      <c r="M91" s="38">
        <f t="shared" si="8"/>
        <v>0</v>
      </c>
    </row>
    <row r="92" spans="2:13" ht="13.15" x14ac:dyDescent="0.25">
      <c r="B92" s="32" t="s">
        <v>95</v>
      </c>
      <c r="C92" s="33"/>
      <c r="D92" s="34" t="s">
        <v>96</v>
      </c>
      <c r="E92" s="29">
        <v>5621</v>
      </c>
      <c r="F92" s="30" t="s">
        <v>28</v>
      </c>
      <c r="G92" s="35">
        <f t="shared" si="6"/>
        <v>25000</v>
      </c>
      <c r="H92" s="36">
        <v>25000</v>
      </c>
      <c r="I92" s="36">
        <v>25000</v>
      </c>
      <c r="J92" s="36">
        <v>0</v>
      </c>
      <c r="K92" s="36">
        <v>0</v>
      </c>
      <c r="L92" s="37">
        <f t="shared" si="7"/>
        <v>0</v>
      </c>
      <c r="M92" s="38">
        <f t="shared" si="8"/>
        <v>0</v>
      </c>
    </row>
    <row r="93" spans="2:13" ht="13.15" x14ac:dyDescent="0.25">
      <c r="B93" s="32"/>
      <c r="C93" s="33"/>
      <c r="D93" s="34"/>
      <c r="E93" s="29">
        <v>5671</v>
      </c>
      <c r="F93" s="30" t="s">
        <v>40</v>
      </c>
      <c r="G93" s="35">
        <f t="shared" si="6"/>
        <v>55000</v>
      </c>
      <c r="H93" s="36">
        <v>55000</v>
      </c>
      <c r="I93" s="36">
        <v>55000</v>
      </c>
      <c r="J93" s="36">
        <v>47141.82</v>
      </c>
      <c r="K93" s="36">
        <v>47141.82</v>
      </c>
      <c r="L93" s="37">
        <f t="shared" si="7"/>
        <v>0.857124</v>
      </c>
      <c r="M93" s="38">
        <f t="shared" si="8"/>
        <v>0.857124</v>
      </c>
    </row>
    <row r="94" spans="2:13" x14ac:dyDescent="0.2">
      <c r="B94" s="32" t="s">
        <v>97</v>
      </c>
      <c r="C94" s="33"/>
      <c r="D94" s="34" t="s">
        <v>98</v>
      </c>
      <c r="E94" s="29">
        <v>5111</v>
      </c>
      <c r="F94" s="30" t="s">
        <v>34</v>
      </c>
      <c r="G94" s="35">
        <f t="shared" si="6"/>
        <v>30000</v>
      </c>
      <c r="H94" s="36">
        <v>30000</v>
      </c>
      <c r="I94" s="36">
        <v>30000</v>
      </c>
      <c r="J94" s="36">
        <v>0</v>
      </c>
      <c r="K94" s="36">
        <v>0</v>
      </c>
      <c r="L94" s="37">
        <f t="shared" si="7"/>
        <v>0</v>
      </c>
      <c r="M94" s="38">
        <f t="shared" si="8"/>
        <v>0</v>
      </c>
    </row>
    <row r="95" spans="2:13" x14ac:dyDescent="0.2">
      <c r="B95" s="32"/>
      <c r="C95" s="33"/>
      <c r="D95" s="34"/>
      <c r="E95" s="29">
        <v>5411</v>
      </c>
      <c r="F95" s="30" t="s">
        <v>24</v>
      </c>
      <c r="G95" s="35">
        <f t="shared" si="6"/>
        <v>125000</v>
      </c>
      <c r="H95" s="36">
        <v>125000</v>
      </c>
      <c r="I95" s="36">
        <v>0</v>
      </c>
      <c r="J95" s="36">
        <v>0</v>
      </c>
      <c r="K95" s="36">
        <v>0</v>
      </c>
      <c r="L95" s="37">
        <f t="shared" si="7"/>
        <v>0</v>
      </c>
      <c r="M95" s="38">
        <f t="shared" si="8"/>
        <v>0</v>
      </c>
    </row>
    <row r="96" spans="2:13" ht="13.15" x14ac:dyDescent="0.25">
      <c r="B96" s="32"/>
      <c r="C96" s="33"/>
      <c r="D96" s="34"/>
      <c r="E96" s="29">
        <v>5671</v>
      </c>
      <c r="F96" s="30" t="s">
        <v>40</v>
      </c>
      <c r="G96" s="35">
        <f t="shared" si="6"/>
        <v>75000</v>
      </c>
      <c r="H96" s="36">
        <v>75000</v>
      </c>
      <c r="I96" s="36">
        <v>75000</v>
      </c>
      <c r="J96" s="36">
        <v>16771.28</v>
      </c>
      <c r="K96" s="36">
        <v>16771.28</v>
      </c>
      <c r="L96" s="37">
        <f t="shared" si="7"/>
        <v>0.22361706666666664</v>
      </c>
      <c r="M96" s="38">
        <f t="shared" si="8"/>
        <v>0.22361706666666664</v>
      </c>
    </row>
    <row r="97" spans="2:13" ht="13.15" x14ac:dyDescent="0.25">
      <c r="B97" s="32"/>
      <c r="C97" s="33"/>
      <c r="D97" s="34"/>
      <c r="E97" s="29">
        <v>5691</v>
      </c>
      <c r="F97" s="30" t="s">
        <v>47</v>
      </c>
      <c r="G97" s="35">
        <f t="shared" si="6"/>
        <v>75000</v>
      </c>
      <c r="H97" s="36">
        <v>75000</v>
      </c>
      <c r="I97" s="36">
        <v>50000</v>
      </c>
      <c r="J97" s="36">
        <v>0</v>
      </c>
      <c r="K97" s="36">
        <v>0</v>
      </c>
      <c r="L97" s="37">
        <f t="shared" si="7"/>
        <v>0</v>
      </c>
      <c r="M97" s="38">
        <f t="shared" si="8"/>
        <v>0</v>
      </c>
    </row>
    <row r="98" spans="2:13" x14ac:dyDescent="0.2">
      <c r="B98" s="32" t="s">
        <v>99</v>
      </c>
      <c r="C98" s="33"/>
      <c r="D98" s="34" t="s">
        <v>100</v>
      </c>
      <c r="E98" s="29">
        <v>5111</v>
      </c>
      <c r="F98" s="30" t="s">
        <v>34</v>
      </c>
      <c r="G98" s="35">
        <f t="shared" si="6"/>
        <v>25000</v>
      </c>
      <c r="H98" s="36">
        <v>25000</v>
      </c>
      <c r="I98" s="36">
        <v>0</v>
      </c>
      <c r="J98" s="36">
        <v>0</v>
      </c>
      <c r="K98" s="36">
        <v>0</v>
      </c>
      <c r="L98" s="37">
        <f t="shared" si="7"/>
        <v>0</v>
      </c>
      <c r="M98" s="38">
        <f t="shared" si="8"/>
        <v>0</v>
      </c>
    </row>
    <row r="99" spans="2:13" x14ac:dyDescent="0.2">
      <c r="B99" s="32"/>
      <c r="C99" s="33"/>
      <c r="D99" s="34"/>
      <c r="E99" s="29">
        <v>5151</v>
      </c>
      <c r="F99" s="30" t="s">
        <v>23</v>
      </c>
      <c r="G99" s="35">
        <f t="shared" si="6"/>
        <v>35000</v>
      </c>
      <c r="H99" s="36">
        <v>35000</v>
      </c>
      <c r="I99" s="36">
        <v>0</v>
      </c>
      <c r="J99" s="36">
        <v>0</v>
      </c>
      <c r="K99" s="36">
        <v>0</v>
      </c>
      <c r="L99" s="37">
        <f t="shared" si="7"/>
        <v>0</v>
      </c>
      <c r="M99" s="38">
        <f t="shared" si="8"/>
        <v>0</v>
      </c>
    </row>
    <row r="100" spans="2:13" ht="13.15" x14ac:dyDescent="0.25">
      <c r="B100" s="32"/>
      <c r="C100" s="33"/>
      <c r="D100" s="34"/>
      <c r="E100" s="29">
        <v>5671</v>
      </c>
      <c r="F100" s="30" t="s">
        <v>40</v>
      </c>
      <c r="G100" s="35">
        <f t="shared" si="6"/>
        <v>2000</v>
      </c>
      <c r="H100" s="36">
        <v>2000</v>
      </c>
      <c r="I100" s="36">
        <v>2000</v>
      </c>
      <c r="J100" s="36">
        <v>0</v>
      </c>
      <c r="K100" s="36">
        <v>0</v>
      </c>
      <c r="L100" s="37">
        <f t="shared" si="7"/>
        <v>0</v>
      </c>
      <c r="M100" s="38">
        <f t="shared" si="8"/>
        <v>0</v>
      </c>
    </row>
    <row r="101" spans="2:13" ht="13.15" x14ac:dyDescent="0.25">
      <c r="B101" s="32"/>
      <c r="C101" s="33"/>
      <c r="D101" s="34"/>
      <c r="E101" s="29">
        <v>5691</v>
      </c>
      <c r="F101" s="30" t="s">
        <v>47</v>
      </c>
      <c r="G101" s="35">
        <f t="shared" si="6"/>
        <v>150000</v>
      </c>
      <c r="H101" s="36">
        <v>150000</v>
      </c>
      <c r="I101" s="36">
        <v>525000</v>
      </c>
      <c r="J101" s="36">
        <v>188553.83</v>
      </c>
      <c r="K101" s="36">
        <v>150000</v>
      </c>
      <c r="L101" s="37">
        <f t="shared" si="7"/>
        <v>1</v>
      </c>
      <c r="M101" s="38">
        <f t="shared" si="8"/>
        <v>0.2857142857142857</v>
      </c>
    </row>
    <row r="102" spans="2:13" x14ac:dyDescent="0.2">
      <c r="B102" s="32" t="s">
        <v>101</v>
      </c>
      <c r="C102" s="33"/>
      <c r="D102" s="34" t="s">
        <v>102</v>
      </c>
      <c r="E102" s="29">
        <v>5411</v>
      </c>
      <c r="F102" s="30" t="s">
        <v>24</v>
      </c>
      <c r="G102" s="35">
        <f t="shared" si="6"/>
        <v>0</v>
      </c>
      <c r="H102" s="36">
        <v>0</v>
      </c>
      <c r="I102" s="36">
        <v>2232408.42</v>
      </c>
      <c r="J102" s="36">
        <v>2230680</v>
      </c>
      <c r="K102" s="36">
        <v>0</v>
      </c>
      <c r="L102" s="37">
        <f t="shared" si="7"/>
        <v>0</v>
      </c>
      <c r="M102" s="38">
        <f t="shared" si="8"/>
        <v>0</v>
      </c>
    </row>
    <row r="103" spans="2:13" x14ac:dyDescent="0.2">
      <c r="B103" s="32" t="s">
        <v>103</v>
      </c>
      <c r="C103" s="33"/>
      <c r="D103" s="34" t="s">
        <v>104</v>
      </c>
      <c r="E103" s="29">
        <v>5111</v>
      </c>
      <c r="F103" s="30" t="s">
        <v>34</v>
      </c>
      <c r="G103" s="35">
        <f t="shared" si="6"/>
        <v>50000</v>
      </c>
      <c r="H103" s="36">
        <v>50000</v>
      </c>
      <c r="I103" s="36">
        <v>50000</v>
      </c>
      <c r="J103" s="36">
        <v>0</v>
      </c>
      <c r="K103" s="36">
        <v>0</v>
      </c>
      <c r="L103" s="37">
        <f t="shared" si="7"/>
        <v>0</v>
      </c>
      <c r="M103" s="38">
        <f t="shared" si="8"/>
        <v>0</v>
      </c>
    </row>
    <row r="104" spans="2:13" x14ac:dyDescent="0.2">
      <c r="B104" s="32"/>
      <c r="C104" s="33"/>
      <c r="D104" s="34"/>
      <c r="E104" s="29">
        <v>5151</v>
      </c>
      <c r="F104" s="30" t="s">
        <v>23</v>
      </c>
      <c r="G104" s="35">
        <f t="shared" si="6"/>
        <v>0</v>
      </c>
      <c r="H104" s="36">
        <v>0</v>
      </c>
      <c r="I104" s="36">
        <v>3249278.08</v>
      </c>
      <c r="J104" s="36">
        <v>3249200</v>
      </c>
      <c r="K104" s="36">
        <v>0</v>
      </c>
      <c r="L104" s="37">
        <f t="shared" si="7"/>
        <v>0</v>
      </c>
      <c r="M104" s="38">
        <f t="shared" si="8"/>
        <v>0</v>
      </c>
    </row>
    <row r="105" spans="2:13" x14ac:dyDescent="0.2">
      <c r="B105" s="32"/>
      <c r="C105" s="33"/>
      <c r="D105" s="34"/>
      <c r="E105" s="29">
        <v>5191</v>
      </c>
      <c r="F105" s="30" t="s">
        <v>45</v>
      </c>
      <c r="G105" s="35">
        <f t="shared" ref="G105:G114" si="9">+H105</f>
        <v>0</v>
      </c>
      <c r="H105" s="36">
        <v>0</v>
      </c>
      <c r="I105" s="36">
        <v>3334562.52</v>
      </c>
      <c r="J105" s="36">
        <v>3304475.77</v>
      </c>
      <c r="K105" s="36">
        <v>56376</v>
      </c>
      <c r="L105" s="37">
        <f t="shared" ref="L105:L114" si="10">IFERROR(K105/H105,0)</f>
        <v>0</v>
      </c>
      <c r="M105" s="38">
        <f t="shared" ref="M105:M114" si="11">IFERROR(K105/I105,0)</f>
        <v>1.6906565602494688E-2</v>
      </c>
    </row>
    <row r="106" spans="2:13" ht="13.15" x14ac:dyDescent="0.25">
      <c r="B106" s="32"/>
      <c r="C106" s="33"/>
      <c r="D106" s="34"/>
      <c r="E106" s="29">
        <v>5231</v>
      </c>
      <c r="F106" s="30" t="s">
        <v>31</v>
      </c>
      <c r="G106" s="35">
        <f t="shared" si="9"/>
        <v>0</v>
      </c>
      <c r="H106" s="36">
        <v>0</v>
      </c>
      <c r="I106" s="36">
        <v>50000</v>
      </c>
      <c r="J106" s="36">
        <v>0</v>
      </c>
      <c r="K106" s="36">
        <v>0</v>
      </c>
      <c r="L106" s="37">
        <f t="shared" si="10"/>
        <v>0</v>
      </c>
      <c r="M106" s="38">
        <f t="shared" si="11"/>
        <v>0</v>
      </c>
    </row>
    <row r="107" spans="2:13" x14ac:dyDescent="0.2">
      <c r="B107" s="32"/>
      <c r="C107" s="33"/>
      <c r="D107" s="34"/>
      <c r="E107" s="29">
        <v>5411</v>
      </c>
      <c r="F107" s="30" t="s">
        <v>24</v>
      </c>
      <c r="G107" s="35">
        <f t="shared" si="9"/>
        <v>8000000</v>
      </c>
      <c r="H107" s="36">
        <v>8000000</v>
      </c>
      <c r="I107" s="36">
        <v>4582000</v>
      </c>
      <c r="J107" s="36">
        <v>4582000</v>
      </c>
      <c r="K107" s="36">
        <v>2726000</v>
      </c>
      <c r="L107" s="37">
        <f t="shared" si="10"/>
        <v>0.34075</v>
      </c>
      <c r="M107" s="38">
        <f t="shared" si="11"/>
        <v>0.59493670886075944</v>
      </c>
    </row>
    <row r="108" spans="2:13" ht="13.15" x14ac:dyDescent="0.25">
      <c r="B108" s="32"/>
      <c r="C108" s="33"/>
      <c r="D108" s="34"/>
      <c r="E108" s="29">
        <v>5511</v>
      </c>
      <c r="F108" s="30" t="s">
        <v>105</v>
      </c>
      <c r="G108" s="35">
        <f t="shared" si="9"/>
        <v>8000000</v>
      </c>
      <c r="H108" s="36">
        <v>8000000</v>
      </c>
      <c r="I108" s="36">
        <v>0</v>
      </c>
      <c r="J108" s="36">
        <v>0</v>
      </c>
      <c r="K108" s="36">
        <v>0</v>
      </c>
      <c r="L108" s="37">
        <f t="shared" si="10"/>
        <v>0</v>
      </c>
      <c r="M108" s="38">
        <f t="shared" si="11"/>
        <v>0</v>
      </c>
    </row>
    <row r="109" spans="2:13" x14ac:dyDescent="0.2">
      <c r="B109" s="32"/>
      <c r="C109" s="33"/>
      <c r="D109" s="34"/>
      <c r="E109" s="29">
        <v>5641</v>
      </c>
      <c r="F109" s="30" t="s">
        <v>53</v>
      </c>
      <c r="G109" s="35">
        <f t="shared" si="9"/>
        <v>85000</v>
      </c>
      <c r="H109" s="36">
        <v>85000</v>
      </c>
      <c r="I109" s="36">
        <v>65000</v>
      </c>
      <c r="J109" s="36">
        <v>0</v>
      </c>
      <c r="K109" s="36">
        <v>0</v>
      </c>
      <c r="L109" s="37">
        <f t="shared" si="10"/>
        <v>0</v>
      </c>
      <c r="M109" s="38">
        <f t="shared" si="11"/>
        <v>0</v>
      </c>
    </row>
    <row r="110" spans="2:13" x14ac:dyDescent="0.2">
      <c r="B110" s="32"/>
      <c r="C110" s="33"/>
      <c r="D110" s="34"/>
      <c r="E110" s="29">
        <v>5651</v>
      </c>
      <c r="F110" s="30" t="s">
        <v>25</v>
      </c>
      <c r="G110" s="35">
        <f t="shared" si="9"/>
        <v>500000</v>
      </c>
      <c r="H110" s="36">
        <v>500000</v>
      </c>
      <c r="I110" s="36">
        <v>60166.8</v>
      </c>
      <c r="J110" s="36">
        <v>60166.8</v>
      </c>
      <c r="K110" s="36">
        <v>60166.8</v>
      </c>
      <c r="L110" s="37">
        <f t="shared" si="10"/>
        <v>0.1203336</v>
      </c>
      <c r="M110" s="38">
        <f t="shared" si="11"/>
        <v>1</v>
      </c>
    </row>
    <row r="111" spans="2:13" x14ac:dyDescent="0.2">
      <c r="B111" s="32" t="s">
        <v>106</v>
      </c>
      <c r="C111" s="33"/>
      <c r="D111" s="34" t="s">
        <v>107</v>
      </c>
      <c r="E111" s="29">
        <v>5111</v>
      </c>
      <c r="F111" s="30" t="s">
        <v>34</v>
      </c>
      <c r="G111" s="35">
        <f t="shared" si="9"/>
        <v>100000</v>
      </c>
      <c r="H111" s="36">
        <v>100000</v>
      </c>
      <c r="I111" s="36">
        <v>100000</v>
      </c>
      <c r="J111" s="36">
        <v>0</v>
      </c>
      <c r="K111" s="36">
        <v>0</v>
      </c>
      <c r="L111" s="37">
        <f t="shared" si="10"/>
        <v>0</v>
      </c>
      <c r="M111" s="38">
        <f t="shared" si="11"/>
        <v>0</v>
      </c>
    </row>
    <row r="112" spans="2:13" x14ac:dyDescent="0.2">
      <c r="B112" s="32"/>
      <c r="C112" s="33"/>
      <c r="D112" s="34"/>
      <c r="E112" s="29">
        <v>5151</v>
      </c>
      <c r="F112" s="30" t="s">
        <v>23</v>
      </c>
      <c r="G112" s="35">
        <f t="shared" si="9"/>
        <v>1000000</v>
      </c>
      <c r="H112" s="36">
        <v>1000000</v>
      </c>
      <c r="I112" s="36">
        <v>1000000</v>
      </c>
      <c r="J112" s="36">
        <v>33278.080000000002</v>
      </c>
      <c r="K112" s="36">
        <v>0</v>
      </c>
      <c r="L112" s="37">
        <f t="shared" si="10"/>
        <v>0</v>
      </c>
      <c r="M112" s="38">
        <f t="shared" si="11"/>
        <v>0</v>
      </c>
    </row>
    <row r="113" spans="2:13" x14ac:dyDescent="0.2">
      <c r="B113" s="32"/>
      <c r="C113" s="33"/>
      <c r="D113" s="34"/>
      <c r="E113" s="29">
        <v>5411</v>
      </c>
      <c r="F113" s="30" t="s">
        <v>24</v>
      </c>
      <c r="G113" s="35">
        <f t="shared" si="9"/>
        <v>1000000</v>
      </c>
      <c r="H113" s="36">
        <v>1000000</v>
      </c>
      <c r="I113" s="36">
        <v>900000</v>
      </c>
      <c r="J113" s="36">
        <v>0</v>
      </c>
      <c r="K113" s="36">
        <v>0</v>
      </c>
      <c r="L113" s="37">
        <f t="shared" si="10"/>
        <v>0</v>
      </c>
      <c r="M113" s="38">
        <f t="shared" si="11"/>
        <v>0</v>
      </c>
    </row>
    <row r="114" spans="2:13" ht="13.15" x14ac:dyDescent="0.25">
      <c r="B114" s="32"/>
      <c r="C114" s="33"/>
      <c r="D114" s="34"/>
      <c r="E114" s="29">
        <v>5691</v>
      </c>
      <c r="F114" s="30" t="s">
        <v>47</v>
      </c>
      <c r="G114" s="35">
        <f t="shared" si="9"/>
        <v>0</v>
      </c>
      <c r="H114" s="36">
        <v>0</v>
      </c>
      <c r="I114" s="36">
        <v>700000</v>
      </c>
      <c r="J114" s="36">
        <v>0</v>
      </c>
      <c r="K114" s="36">
        <v>0</v>
      </c>
      <c r="L114" s="37">
        <f t="shared" si="10"/>
        <v>0</v>
      </c>
      <c r="M114" s="38">
        <f t="shared" si="11"/>
        <v>0</v>
      </c>
    </row>
    <row r="115" spans="2:13" ht="13.15" x14ac:dyDescent="0.25">
      <c r="B115" s="32"/>
      <c r="C115" s="33"/>
      <c r="D115" s="34"/>
      <c r="E115" s="39"/>
      <c r="F115" s="40"/>
      <c r="G115" s="44"/>
      <c r="H115" s="44"/>
      <c r="I115" s="44"/>
      <c r="J115" s="44"/>
      <c r="K115" s="44"/>
      <c r="L115" s="41"/>
      <c r="M115" s="42"/>
    </row>
    <row r="116" spans="2:13" ht="13.15" x14ac:dyDescent="0.25">
      <c r="B116" s="32"/>
      <c r="C116" s="33"/>
      <c r="D116" s="27"/>
      <c r="E116" s="43"/>
      <c r="F116" s="27"/>
      <c r="G116" s="27"/>
      <c r="H116" s="27"/>
      <c r="I116" s="27"/>
      <c r="J116" s="27"/>
      <c r="K116" s="27"/>
      <c r="L116" s="27"/>
      <c r="M116" s="28"/>
    </row>
    <row r="117" spans="2:13" ht="13.15" customHeight="1" x14ac:dyDescent="0.2">
      <c r="B117" s="71" t="s">
        <v>14</v>
      </c>
      <c r="C117" s="72"/>
      <c r="D117" s="72"/>
      <c r="E117" s="72"/>
      <c r="F117" s="72"/>
      <c r="G117" s="7">
        <f>SUM(G9:G114)</f>
        <v>34640900</v>
      </c>
      <c r="H117" s="7">
        <f>SUM(H9:H114)</f>
        <v>34640900</v>
      </c>
      <c r="I117" s="7">
        <f>SUM(I9:I114)</f>
        <v>35359714.689999998</v>
      </c>
      <c r="J117" s="7">
        <f>SUM(J9:J114)</f>
        <v>16813764.289999999</v>
      </c>
      <c r="K117" s="7">
        <f>SUM(K9:K114)</f>
        <v>6077011.6099999994</v>
      </c>
      <c r="L117" s="8">
        <f>IFERROR(K117/H117,0)</f>
        <v>0.17542880265812955</v>
      </c>
      <c r="M117" s="9">
        <f>IFERROR(K117/I117,0)</f>
        <v>0.17186257477690073</v>
      </c>
    </row>
    <row r="118" spans="2:13" ht="4.9000000000000004" customHeight="1" x14ac:dyDescent="0.25">
      <c r="B118" s="32"/>
      <c r="C118" s="33"/>
      <c r="D118" s="27"/>
      <c r="E118" s="43"/>
      <c r="F118" s="27"/>
      <c r="G118" s="27"/>
      <c r="H118" s="27"/>
      <c r="I118" s="27"/>
      <c r="J118" s="27"/>
      <c r="K118" s="27"/>
      <c r="L118" s="27"/>
      <c r="M118" s="28"/>
    </row>
    <row r="119" spans="2:13" ht="13.15" customHeight="1" x14ac:dyDescent="0.2">
      <c r="B119" s="73" t="s">
        <v>15</v>
      </c>
      <c r="C119" s="70"/>
      <c r="D119" s="70"/>
      <c r="E119" s="21"/>
      <c r="F119" s="26"/>
      <c r="G119" s="27"/>
      <c r="H119" s="27"/>
      <c r="I119" s="27"/>
      <c r="J119" s="27"/>
      <c r="K119" s="27"/>
      <c r="L119" s="27"/>
      <c r="M119" s="28"/>
    </row>
    <row r="120" spans="2:13" ht="13.15" customHeight="1" x14ac:dyDescent="0.2">
      <c r="B120" s="25"/>
      <c r="C120" s="70" t="s">
        <v>16</v>
      </c>
      <c r="D120" s="70"/>
      <c r="E120" s="21"/>
      <c r="F120" s="26"/>
      <c r="G120" s="27"/>
      <c r="H120" s="27"/>
      <c r="I120" s="27"/>
      <c r="J120" s="27"/>
      <c r="K120" s="27"/>
      <c r="L120" s="27"/>
      <c r="M120" s="28"/>
    </row>
    <row r="121" spans="2:13" ht="6" customHeight="1" x14ac:dyDescent="0.25">
      <c r="B121" s="45"/>
      <c r="C121" s="46"/>
      <c r="D121" s="46"/>
      <c r="E121" s="39"/>
      <c r="F121" s="46"/>
      <c r="G121" s="27"/>
      <c r="H121" s="27"/>
      <c r="I121" s="27"/>
      <c r="J121" s="27"/>
      <c r="K121" s="27"/>
      <c r="L121" s="27"/>
      <c r="M121" s="28"/>
    </row>
    <row r="122" spans="2:13" x14ac:dyDescent="0.2">
      <c r="B122" s="32" t="s">
        <v>56</v>
      </c>
      <c r="C122" s="33"/>
      <c r="D122" s="27" t="s">
        <v>57</v>
      </c>
      <c r="E122" s="43">
        <v>6141</v>
      </c>
      <c r="F122" s="27" t="s">
        <v>108</v>
      </c>
      <c r="G122" s="35">
        <f t="shared" ref="G122:G153" si="12">+H122</f>
        <v>10000000</v>
      </c>
      <c r="H122" s="36">
        <v>10000000</v>
      </c>
      <c r="I122" s="36">
        <v>7000000</v>
      </c>
      <c r="J122" s="36">
        <v>6119576.5</v>
      </c>
      <c r="K122" s="36">
        <v>6119576.5</v>
      </c>
      <c r="L122" s="37">
        <f t="shared" ref="L122:L153" si="13">IFERROR(K122/H122,0)</f>
        <v>0.61195765000000002</v>
      </c>
      <c r="M122" s="38">
        <f t="shared" ref="M122:M153" si="14">IFERROR(K122/I122,0)</f>
        <v>0.87422521428571431</v>
      </c>
    </row>
    <row r="123" spans="2:13" x14ac:dyDescent="0.2">
      <c r="B123" s="32" t="s">
        <v>70</v>
      </c>
      <c r="C123" s="33"/>
      <c r="D123" s="27" t="s">
        <v>71</v>
      </c>
      <c r="E123" s="43">
        <v>6121</v>
      </c>
      <c r="F123" s="27" t="s">
        <v>109</v>
      </c>
      <c r="G123" s="35">
        <f t="shared" si="12"/>
        <v>0</v>
      </c>
      <c r="H123" s="36">
        <v>0</v>
      </c>
      <c r="I123" s="36">
        <v>0</v>
      </c>
      <c r="J123" s="36">
        <v>0</v>
      </c>
      <c r="K123" s="36">
        <v>0</v>
      </c>
      <c r="L123" s="37">
        <f t="shared" si="13"/>
        <v>0</v>
      </c>
      <c r="M123" s="38">
        <f t="shared" si="14"/>
        <v>0</v>
      </c>
    </row>
    <row r="124" spans="2:13" x14ac:dyDescent="0.2">
      <c r="B124" s="32"/>
      <c r="C124" s="33"/>
      <c r="D124" s="27"/>
      <c r="E124" s="43">
        <v>6141</v>
      </c>
      <c r="F124" s="27" t="s">
        <v>108</v>
      </c>
      <c r="G124" s="35">
        <f t="shared" si="12"/>
        <v>63663560.340000004</v>
      </c>
      <c r="H124" s="36">
        <v>63663560.340000004</v>
      </c>
      <c r="I124" s="36">
        <v>3443902.94</v>
      </c>
      <c r="J124" s="36">
        <v>0</v>
      </c>
      <c r="K124" s="36">
        <v>0</v>
      </c>
      <c r="L124" s="37">
        <f t="shared" si="13"/>
        <v>0</v>
      </c>
      <c r="M124" s="38">
        <f t="shared" si="14"/>
        <v>0</v>
      </c>
    </row>
    <row r="125" spans="2:13" x14ac:dyDescent="0.2">
      <c r="B125" s="32"/>
      <c r="C125" s="33"/>
      <c r="D125" s="27"/>
      <c r="E125" s="43">
        <v>6151</v>
      </c>
      <c r="F125" s="27" t="s">
        <v>110</v>
      </c>
      <c r="G125" s="35">
        <f t="shared" si="12"/>
        <v>10000000</v>
      </c>
      <c r="H125" s="36">
        <v>10000000</v>
      </c>
      <c r="I125" s="36">
        <v>0</v>
      </c>
      <c r="J125" s="36">
        <v>0</v>
      </c>
      <c r="K125" s="36">
        <v>0</v>
      </c>
      <c r="L125" s="37">
        <f t="shared" si="13"/>
        <v>0</v>
      </c>
      <c r="M125" s="38">
        <f t="shared" si="14"/>
        <v>0</v>
      </c>
    </row>
    <row r="126" spans="2:13" x14ac:dyDescent="0.2">
      <c r="B126" s="32" t="s">
        <v>101</v>
      </c>
      <c r="C126" s="33"/>
      <c r="D126" s="27" t="s">
        <v>102</v>
      </c>
      <c r="E126" s="43">
        <v>6221</v>
      </c>
      <c r="F126" s="27" t="s">
        <v>109</v>
      </c>
      <c r="G126" s="35">
        <f t="shared" si="12"/>
        <v>0</v>
      </c>
      <c r="H126" s="36">
        <v>0</v>
      </c>
      <c r="I126" s="36">
        <v>6135092.5800000001</v>
      </c>
      <c r="J126" s="36">
        <v>6062312.1399999997</v>
      </c>
      <c r="K126" s="36">
        <v>6062312.1399999997</v>
      </c>
      <c r="L126" s="37">
        <f t="shared" si="13"/>
        <v>0</v>
      </c>
      <c r="M126" s="38">
        <f t="shared" si="14"/>
        <v>0.9881370266135413</v>
      </c>
    </row>
    <row r="127" spans="2:13" x14ac:dyDescent="0.2">
      <c r="B127" s="32" t="s">
        <v>103</v>
      </c>
      <c r="C127" s="33"/>
      <c r="D127" s="27" t="s">
        <v>104</v>
      </c>
      <c r="E127" s="43">
        <v>6221</v>
      </c>
      <c r="F127" s="27" t="s">
        <v>109</v>
      </c>
      <c r="G127" s="35">
        <f t="shared" si="12"/>
        <v>0</v>
      </c>
      <c r="H127" s="36">
        <v>0</v>
      </c>
      <c r="I127" s="36">
        <v>2800000</v>
      </c>
      <c r="J127" s="36">
        <v>0</v>
      </c>
      <c r="K127" s="36">
        <v>0</v>
      </c>
      <c r="L127" s="37">
        <f t="shared" si="13"/>
        <v>0</v>
      </c>
      <c r="M127" s="38">
        <f t="shared" si="14"/>
        <v>0</v>
      </c>
    </row>
    <row r="128" spans="2:13" x14ac:dyDescent="0.2">
      <c r="B128" s="32" t="s">
        <v>111</v>
      </c>
      <c r="C128" s="33"/>
      <c r="D128" s="27" t="s">
        <v>112</v>
      </c>
      <c r="E128" s="43">
        <v>6141</v>
      </c>
      <c r="F128" s="27" t="s">
        <v>108</v>
      </c>
      <c r="G128" s="35">
        <f t="shared" si="12"/>
        <v>0</v>
      </c>
      <c r="H128" s="36">
        <v>0</v>
      </c>
      <c r="I128" s="36">
        <v>202139.9</v>
      </c>
      <c r="J128" s="36">
        <v>0</v>
      </c>
      <c r="K128" s="36">
        <v>0</v>
      </c>
      <c r="L128" s="37">
        <f t="shared" si="13"/>
        <v>0</v>
      </c>
      <c r="M128" s="38">
        <f t="shared" si="14"/>
        <v>0</v>
      </c>
    </row>
    <row r="129" spans="2:13" x14ac:dyDescent="0.2">
      <c r="B129" s="32" t="s">
        <v>113</v>
      </c>
      <c r="C129" s="33"/>
      <c r="D129" s="27" t="s">
        <v>114</v>
      </c>
      <c r="E129" s="43">
        <v>6141</v>
      </c>
      <c r="F129" s="27" t="s">
        <v>108</v>
      </c>
      <c r="G129" s="35">
        <f t="shared" si="12"/>
        <v>0</v>
      </c>
      <c r="H129" s="36">
        <v>0</v>
      </c>
      <c r="I129" s="36">
        <v>408152.25</v>
      </c>
      <c r="J129" s="36">
        <v>408152.25</v>
      </c>
      <c r="K129" s="36">
        <v>408152.25</v>
      </c>
      <c r="L129" s="37">
        <f t="shared" si="13"/>
        <v>0</v>
      </c>
      <c r="M129" s="38">
        <f t="shared" si="14"/>
        <v>1</v>
      </c>
    </row>
    <row r="130" spans="2:13" x14ac:dyDescent="0.2">
      <c r="B130" s="32" t="s">
        <v>115</v>
      </c>
      <c r="C130" s="33"/>
      <c r="D130" s="27" t="s">
        <v>116</v>
      </c>
      <c r="E130" s="43">
        <v>6141</v>
      </c>
      <c r="F130" s="27" t="s">
        <v>108</v>
      </c>
      <c r="G130" s="35">
        <f t="shared" si="12"/>
        <v>0</v>
      </c>
      <c r="H130" s="36">
        <v>0</v>
      </c>
      <c r="I130" s="36">
        <v>500083.28</v>
      </c>
      <c r="J130" s="36">
        <v>0</v>
      </c>
      <c r="K130" s="36">
        <v>0</v>
      </c>
      <c r="L130" s="37">
        <f t="shared" si="13"/>
        <v>0</v>
      </c>
      <c r="M130" s="38">
        <f t="shared" si="14"/>
        <v>0</v>
      </c>
    </row>
    <row r="131" spans="2:13" x14ac:dyDescent="0.2">
      <c r="B131" s="32" t="s">
        <v>117</v>
      </c>
      <c r="C131" s="33"/>
      <c r="D131" s="27" t="s">
        <v>118</v>
      </c>
      <c r="E131" s="43">
        <v>6141</v>
      </c>
      <c r="F131" s="27" t="s">
        <v>108</v>
      </c>
      <c r="G131" s="35">
        <f t="shared" si="12"/>
        <v>0</v>
      </c>
      <c r="H131" s="36">
        <v>0</v>
      </c>
      <c r="I131" s="36">
        <v>69.84</v>
      </c>
      <c r="J131" s="36">
        <v>0</v>
      </c>
      <c r="K131" s="36">
        <v>0</v>
      </c>
      <c r="L131" s="37">
        <f t="shared" si="13"/>
        <v>0</v>
      </c>
      <c r="M131" s="38">
        <f t="shared" si="14"/>
        <v>0</v>
      </c>
    </row>
    <row r="132" spans="2:13" x14ac:dyDescent="0.2">
      <c r="B132" s="32" t="s">
        <v>119</v>
      </c>
      <c r="C132" s="33"/>
      <c r="D132" s="27" t="s">
        <v>120</v>
      </c>
      <c r="E132" s="43">
        <v>6141</v>
      </c>
      <c r="F132" s="27" t="s">
        <v>108</v>
      </c>
      <c r="G132" s="35">
        <f t="shared" si="12"/>
        <v>0</v>
      </c>
      <c r="H132" s="36">
        <v>0</v>
      </c>
      <c r="I132" s="36">
        <v>0</v>
      </c>
      <c r="J132" s="36">
        <v>0</v>
      </c>
      <c r="K132" s="36">
        <v>0</v>
      </c>
      <c r="L132" s="37">
        <f t="shared" si="13"/>
        <v>0</v>
      </c>
      <c r="M132" s="38">
        <f t="shared" si="14"/>
        <v>0</v>
      </c>
    </row>
    <row r="133" spans="2:13" x14ac:dyDescent="0.2">
      <c r="B133" s="32" t="s">
        <v>121</v>
      </c>
      <c r="C133" s="33"/>
      <c r="D133" s="27" t="s">
        <v>122</v>
      </c>
      <c r="E133" s="43">
        <v>6141</v>
      </c>
      <c r="F133" s="27" t="s">
        <v>108</v>
      </c>
      <c r="G133" s="35">
        <f t="shared" si="12"/>
        <v>0</v>
      </c>
      <c r="H133" s="36">
        <v>0</v>
      </c>
      <c r="I133" s="36">
        <v>57048.480000000003</v>
      </c>
      <c r="J133" s="36">
        <v>0</v>
      </c>
      <c r="K133" s="36">
        <v>0</v>
      </c>
      <c r="L133" s="37">
        <f t="shared" si="13"/>
        <v>0</v>
      </c>
      <c r="M133" s="38">
        <f t="shared" si="14"/>
        <v>0</v>
      </c>
    </row>
    <row r="134" spans="2:13" x14ac:dyDescent="0.2">
      <c r="B134" s="32" t="s">
        <v>123</v>
      </c>
      <c r="C134" s="33"/>
      <c r="D134" s="27" t="s">
        <v>124</v>
      </c>
      <c r="E134" s="43">
        <v>6261</v>
      </c>
      <c r="F134" s="27" t="s">
        <v>125</v>
      </c>
      <c r="G134" s="35">
        <f t="shared" si="12"/>
        <v>0</v>
      </c>
      <c r="H134" s="36">
        <v>0</v>
      </c>
      <c r="I134" s="36">
        <v>203576.44</v>
      </c>
      <c r="J134" s="36">
        <v>86165.1</v>
      </c>
      <c r="K134" s="36">
        <v>86165.1</v>
      </c>
      <c r="L134" s="37">
        <f t="shared" si="13"/>
        <v>0</v>
      </c>
      <c r="M134" s="38">
        <f t="shared" si="14"/>
        <v>0.42325673835341654</v>
      </c>
    </row>
    <row r="135" spans="2:13" x14ac:dyDescent="0.2">
      <c r="B135" s="32" t="s">
        <v>126</v>
      </c>
      <c r="C135" s="33"/>
      <c r="D135" s="27" t="s">
        <v>127</v>
      </c>
      <c r="E135" s="43">
        <v>6261</v>
      </c>
      <c r="F135" s="27" t="s">
        <v>125</v>
      </c>
      <c r="G135" s="35">
        <f t="shared" si="12"/>
        <v>0</v>
      </c>
      <c r="H135" s="36">
        <v>0</v>
      </c>
      <c r="I135" s="36">
        <v>2378813.69</v>
      </c>
      <c r="J135" s="36">
        <v>2267230.02</v>
      </c>
      <c r="K135" s="36">
        <v>2267230.02</v>
      </c>
      <c r="L135" s="37">
        <f t="shared" si="13"/>
        <v>0</v>
      </c>
      <c r="M135" s="38">
        <f t="shared" si="14"/>
        <v>0.9530927241300684</v>
      </c>
    </row>
    <row r="136" spans="2:13" x14ac:dyDescent="0.2">
      <c r="B136" s="32" t="s">
        <v>128</v>
      </c>
      <c r="C136" s="33"/>
      <c r="D136" s="27" t="s">
        <v>129</v>
      </c>
      <c r="E136" s="43">
        <v>6141</v>
      </c>
      <c r="F136" s="27" t="s">
        <v>108</v>
      </c>
      <c r="G136" s="35">
        <f t="shared" si="12"/>
        <v>0</v>
      </c>
      <c r="H136" s="36">
        <v>0</v>
      </c>
      <c r="I136" s="36">
        <v>5500.56</v>
      </c>
      <c r="J136" s="36">
        <v>0</v>
      </c>
      <c r="K136" s="36">
        <v>0</v>
      </c>
      <c r="L136" s="37">
        <f t="shared" si="13"/>
        <v>0</v>
      </c>
      <c r="M136" s="38">
        <f t="shared" si="14"/>
        <v>0</v>
      </c>
    </row>
    <row r="137" spans="2:13" x14ac:dyDescent="0.2">
      <c r="B137" s="32" t="s">
        <v>130</v>
      </c>
      <c r="C137" s="33"/>
      <c r="D137" s="27" t="s">
        <v>131</v>
      </c>
      <c r="E137" s="43">
        <v>6111</v>
      </c>
      <c r="F137" s="27" t="s">
        <v>132</v>
      </c>
      <c r="G137" s="35">
        <f t="shared" si="12"/>
        <v>0</v>
      </c>
      <c r="H137" s="36">
        <v>0</v>
      </c>
      <c r="I137" s="36">
        <v>2025864.85</v>
      </c>
      <c r="J137" s="36">
        <v>1960493.94</v>
      </c>
      <c r="K137" s="36">
        <v>1960493.94</v>
      </c>
      <c r="L137" s="37">
        <f t="shared" si="13"/>
        <v>0</v>
      </c>
      <c r="M137" s="38">
        <f t="shared" si="14"/>
        <v>0.96773185042427678</v>
      </c>
    </row>
    <row r="138" spans="2:13" x14ac:dyDescent="0.2">
      <c r="B138" s="32"/>
      <c r="C138" s="33"/>
      <c r="D138" s="27"/>
      <c r="E138" s="43">
        <v>6141</v>
      </c>
      <c r="F138" s="27" t="s">
        <v>108</v>
      </c>
      <c r="G138" s="35">
        <f t="shared" si="12"/>
        <v>0</v>
      </c>
      <c r="H138" s="36">
        <v>0</v>
      </c>
      <c r="I138" s="36">
        <v>0</v>
      </c>
      <c r="J138" s="36">
        <v>0</v>
      </c>
      <c r="K138" s="36">
        <v>0</v>
      </c>
      <c r="L138" s="37">
        <f t="shared" si="13"/>
        <v>0</v>
      </c>
      <c r="M138" s="38">
        <f t="shared" si="14"/>
        <v>0</v>
      </c>
    </row>
    <row r="139" spans="2:13" x14ac:dyDescent="0.2">
      <c r="B139" s="32" t="s">
        <v>133</v>
      </c>
      <c r="C139" s="33"/>
      <c r="D139" s="27" t="s">
        <v>134</v>
      </c>
      <c r="E139" s="43">
        <v>6111</v>
      </c>
      <c r="F139" s="27" t="s">
        <v>132</v>
      </c>
      <c r="G139" s="35">
        <f t="shared" si="12"/>
        <v>0</v>
      </c>
      <c r="H139" s="36">
        <v>0</v>
      </c>
      <c r="I139" s="36">
        <v>437295.83</v>
      </c>
      <c r="J139" s="36">
        <v>437270.75</v>
      </c>
      <c r="K139" s="36">
        <v>437270.75</v>
      </c>
      <c r="L139" s="37">
        <f t="shared" si="13"/>
        <v>0</v>
      </c>
      <c r="M139" s="38">
        <f t="shared" si="14"/>
        <v>0.99994264752078699</v>
      </c>
    </row>
    <row r="140" spans="2:13" x14ac:dyDescent="0.2">
      <c r="B140" s="32" t="s">
        <v>135</v>
      </c>
      <c r="C140" s="33"/>
      <c r="D140" s="27" t="s">
        <v>136</v>
      </c>
      <c r="E140" s="43">
        <v>6111</v>
      </c>
      <c r="F140" s="27" t="s">
        <v>132</v>
      </c>
      <c r="G140" s="35">
        <f t="shared" si="12"/>
        <v>0</v>
      </c>
      <c r="H140" s="36">
        <v>0</v>
      </c>
      <c r="I140" s="36">
        <v>5661084.0300000003</v>
      </c>
      <c r="J140" s="36">
        <v>5628411.7800000003</v>
      </c>
      <c r="K140" s="36">
        <v>5628411.7800000003</v>
      </c>
      <c r="L140" s="37">
        <f t="shared" si="13"/>
        <v>0</v>
      </c>
      <c r="M140" s="38">
        <f t="shared" si="14"/>
        <v>0.99422862302928927</v>
      </c>
    </row>
    <row r="141" spans="2:13" x14ac:dyDescent="0.2">
      <c r="B141" s="32" t="s">
        <v>137</v>
      </c>
      <c r="C141" s="33"/>
      <c r="D141" s="27" t="s">
        <v>138</v>
      </c>
      <c r="E141" s="43">
        <v>6111</v>
      </c>
      <c r="F141" s="27" t="s">
        <v>132</v>
      </c>
      <c r="G141" s="35">
        <f t="shared" si="12"/>
        <v>0</v>
      </c>
      <c r="H141" s="36">
        <v>0</v>
      </c>
      <c r="I141" s="36">
        <v>3149229.49</v>
      </c>
      <c r="J141" s="36">
        <v>2875933.21</v>
      </c>
      <c r="K141" s="36">
        <v>2875933.21</v>
      </c>
      <c r="L141" s="37">
        <f t="shared" si="13"/>
        <v>0</v>
      </c>
      <c r="M141" s="38">
        <f t="shared" si="14"/>
        <v>0.91321804877420976</v>
      </c>
    </row>
    <row r="142" spans="2:13" x14ac:dyDescent="0.2">
      <c r="B142" s="32" t="s">
        <v>139</v>
      </c>
      <c r="C142" s="33"/>
      <c r="D142" s="27" t="s">
        <v>140</v>
      </c>
      <c r="E142" s="43">
        <v>6141</v>
      </c>
      <c r="F142" s="27" t="s">
        <v>108</v>
      </c>
      <c r="G142" s="35">
        <f t="shared" si="12"/>
        <v>0</v>
      </c>
      <c r="H142" s="36">
        <v>0</v>
      </c>
      <c r="I142" s="36">
        <v>3430826.36</v>
      </c>
      <c r="J142" s="36">
        <v>3430826.36</v>
      </c>
      <c r="K142" s="36">
        <v>3430826.36</v>
      </c>
      <c r="L142" s="37">
        <f t="shared" si="13"/>
        <v>0</v>
      </c>
      <c r="M142" s="38">
        <f t="shared" si="14"/>
        <v>1</v>
      </c>
    </row>
    <row r="143" spans="2:13" x14ac:dyDescent="0.2">
      <c r="B143" s="32"/>
      <c r="C143" s="33"/>
      <c r="D143" s="27"/>
      <c r="E143" s="43">
        <v>6161</v>
      </c>
      <c r="F143" s="27" t="s">
        <v>141</v>
      </c>
      <c r="G143" s="35">
        <f t="shared" si="12"/>
        <v>0</v>
      </c>
      <c r="H143" s="36">
        <v>0</v>
      </c>
      <c r="I143" s="36">
        <v>0</v>
      </c>
      <c r="J143" s="36">
        <v>0</v>
      </c>
      <c r="K143" s="36">
        <v>0</v>
      </c>
      <c r="L143" s="37">
        <f t="shared" si="13"/>
        <v>0</v>
      </c>
      <c r="M143" s="38">
        <f t="shared" si="14"/>
        <v>0</v>
      </c>
    </row>
    <row r="144" spans="2:13" x14ac:dyDescent="0.2">
      <c r="B144" s="32" t="s">
        <v>142</v>
      </c>
      <c r="C144" s="33"/>
      <c r="D144" s="27" t="s">
        <v>143</v>
      </c>
      <c r="E144" s="43">
        <v>6141</v>
      </c>
      <c r="F144" s="27" t="s">
        <v>108</v>
      </c>
      <c r="G144" s="35">
        <f t="shared" si="12"/>
        <v>0</v>
      </c>
      <c r="H144" s="36">
        <v>0</v>
      </c>
      <c r="I144" s="36">
        <v>2484819.38</v>
      </c>
      <c r="J144" s="36">
        <v>2317922.17</v>
      </c>
      <c r="K144" s="36">
        <v>2317922.17</v>
      </c>
      <c r="L144" s="37">
        <f t="shared" si="13"/>
        <v>0</v>
      </c>
      <c r="M144" s="38">
        <f t="shared" si="14"/>
        <v>0.93283326291506952</v>
      </c>
    </row>
    <row r="145" spans="2:13" x14ac:dyDescent="0.2">
      <c r="B145" s="32" t="s">
        <v>144</v>
      </c>
      <c r="C145" s="33"/>
      <c r="D145" s="27" t="s">
        <v>145</v>
      </c>
      <c r="E145" s="43">
        <v>6141</v>
      </c>
      <c r="F145" s="27" t="s">
        <v>108</v>
      </c>
      <c r="G145" s="35">
        <f t="shared" si="12"/>
        <v>0</v>
      </c>
      <c r="H145" s="36">
        <v>0</v>
      </c>
      <c r="I145" s="36">
        <v>803486.32</v>
      </c>
      <c r="J145" s="36">
        <v>620377.18000000005</v>
      </c>
      <c r="K145" s="36">
        <v>620377.18000000005</v>
      </c>
      <c r="L145" s="37">
        <f t="shared" si="13"/>
        <v>0</v>
      </c>
      <c r="M145" s="38">
        <f t="shared" si="14"/>
        <v>0.772106711163421</v>
      </c>
    </row>
    <row r="146" spans="2:13" x14ac:dyDescent="0.2">
      <c r="B146" s="32" t="s">
        <v>146</v>
      </c>
      <c r="C146" s="33"/>
      <c r="D146" s="27" t="s">
        <v>147</v>
      </c>
      <c r="E146" s="43">
        <v>6141</v>
      </c>
      <c r="F146" s="27" t="s">
        <v>108</v>
      </c>
      <c r="G146" s="35">
        <f t="shared" si="12"/>
        <v>0</v>
      </c>
      <c r="H146" s="36">
        <v>0</v>
      </c>
      <c r="I146" s="36">
        <v>1071282.58</v>
      </c>
      <c r="J146" s="36">
        <v>1066145.72</v>
      </c>
      <c r="K146" s="36">
        <v>1066145.72</v>
      </c>
      <c r="L146" s="37">
        <f t="shared" si="13"/>
        <v>0</v>
      </c>
      <c r="M146" s="38">
        <f t="shared" si="14"/>
        <v>0.99520494396539139</v>
      </c>
    </row>
    <row r="147" spans="2:13" x14ac:dyDescent="0.2">
      <c r="B147" s="32" t="s">
        <v>148</v>
      </c>
      <c r="C147" s="33"/>
      <c r="D147" s="27" t="s">
        <v>149</v>
      </c>
      <c r="E147" s="43">
        <v>6141</v>
      </c>
      <c r="F147" s="27" t="s">
        <v>108</v>
      </c>
      <c r="G147" s="35">
        <f t="shared" si="12"/>
        <v>0</v>
      </c>
      <c r="H147" s="36">
        <v>0</v>
      </c>
      <c r="I147" s="36">
        <v>198451.9</v>
      </c>
      <c r="J147" s="36">
        <v>198451.9</v>
      </c>
      <c r="K147" s="36">
        <v>198451.9</v>
      </c>
      <c r="L147" s="37">
        <f t="shared" si="13"/>
        <v>0</v>
      </c>
      <c r="M147" s="38">
        <f t="shared" si="14"/>
        <v>1</v>
      </c>
    </row>
    <row r="148" spans="2:13" x14ac:dyDescent="0.2">
      <c r="B148" s="32" t="s">
        <v>150</v>
      </c>
      <c r="C148" s="33"/>
      <c r="D148" s="27" t="s">
        <v>151</v>
      </c>
      <c r="E148" s="43">
        <v>6141</v>
      </c>
      <c r="F148" s="27" t="s">
        <v>108</v>
      </c>
      <c r="G148" s="35">
        <f t="shared" si="12"/>
        <v>0</v>
      </c>
      <c r="H148" s="36">
        <v>0</v>
      </c>
      <c r="I148" s="36">
        <v>0</v>
      </c>
      <c r="J148" s="36">
        <v>0</v>
      </c>
      <c r="K148" s="36">
        <v>0</v>
      </c>
      <c r="L148" s="37">
        <f t="shared" si="13"/>
        <v>0</v>
      </c>
      <c r="M148" s="38">
        <f t="shared" si="14"/>
        <v>0</v>
      </c>
    </row>
    <row r="149" spans="2:13" x14ac:dyDescent="0.2">
      <c r="B149" s="32" t="s">
        <v>152</v>
      </c>
      <c r="C149" s="33"/>
      <c r="D149" s="27" t="s">
        <v>153</v>
      </c>
      <c r="E149" s="43">
        <v>6141</v>
      </c>
      <c r="F149" s="27" t="s">
        <v>108</v>
      </c>
      <c r="G149" s="35">
        <f t="shared" si="12"/>
        <v>0</v>
      </c>
      <c r="H149" s="36">
        <v>0</v>
      </c>
      <c r="I149" s="36">
        <v>490096.22</v>
      </c>
      <c r="J149" s="36">
        <v>382090.51</v>
      </c>
      <c r="K149" s="36">
        <v>382090.51</v>
      </c>
      <c r="L149" s="37">
        <f t="shared" si="13"/>
        <v>0</v>
      </c>
      <c r="M149" s="38">
        <f t="shared" si="14"/>
        <v>0.77962345843026504</v>
      </c>
    </row>
    <row r="150" spans="2:13" x14ac:dyDescent="0.2">
      <c r="B150" s="32" t="s">
        <v>154</v>
      </c>
      <c r="C150" s="33"/>
      <c r="D150" s="27" t="s">
        <v>155</v>
      </c>
      <c r="E150" s="43">
        <v>6141</v>
      </c>
      <c r="F150" s="27" t="s">
        <v>108</v>
      </c>
      <c r="G150" s="35">
        <f t="shared" si="12"/>
        <v>0</v>
      </c>
      <c r="H150" s="36">
        <v>0</v>
      </c>
      <c r="I150" s="36">
        <v>2288475.4300000002</v>
      </c>
      <c r="J150" s="36">
        <v>1778700.76</v>
      </c>
      <c r="K150" s="36">
        <v>1778700.76</v>
      </c>
      <c r="L150" s="37">
        <f t="shared" si="13"/>
        <v>0</v>
      </c>
      <c r="M150" s="38">
        <f t="shared" si="14"/>
        <v>0.77724267286540183</v>
      </c>
    </row>
    <row r="151" spans="2:13" x14ac:dyDescent="0.2">
      <c r="B151" s="32" t="s">
        <v>156</v>
      </c>
      <c r="C151" s="33"/>
      <c r="D151" s="27" t="s">
        <v>157</v>
      </c>
      <c r="E151" s="43">
        <v>6141</v>
      </c>
      <c r="F151" s="27" t="s">
        <v>108</v>
      </c>
      <c r="G151" s="35">
        <f t="shared" si="12"/>
        <v>0</v>
      </c>
      <c r="H151" s="36">
        <v>0</v>
      </c>
      <c r="I151" s="36">
        <v>1440544.17</v>
      </c>
      <c r="J151" s="36">
        <v>1440544.17</v>
      </c>
      <c r="K151" s="36">
        <v>1440544.17</v>
      </c>
      <c r="L151" s="37">
        <f t="shared" si="13"/>
        <v>0</v>
      </c>
      <c r="M151" s="38">
        <f t="shared" si="14"/>
        <v>1</v>
      </c>
    </row>
    <row r="152" spans="2:13" x14ac:dyDescent="0.2">
      <c r="B152" s="32" t="s">
        <v>158</v>
      </c>
      <c r="C152" s="33"/>
      <c r="D152" s="27" t="s">
        <v>159</v>
      </c>
      <c r="E152" s="43">
        <v>6141</v>
      </c>
      <c r="F152" s="27" t="s">
        <v>108</v>
      </c>
      <c r="G152" s="35">
        <f t="shared" si="12"/>
        <v>0</v>
      </c>
      <c r="H152" s="36">
        <v>0</v>
      </c>
      <c r="I152" s="36">
        <v>724521.6</v>
      </c>
      <c r="J152" s="36">
        <v>724518.59</v>
      </c>
      <c r="K152" s="36">
        <v>724518.59</v>
      </c>
      <c r="L152" s="37">
        <f t="shared" si="13"/>
        <v>0</v>
      </c>
      <c r="M152" s="38">
        <f t="shared" si="14"/>
        <v>0.99999584553448784</v>
      </c>
    </row>
    <row r="153" spans="2:13" x14ac:dyDescent="0.2">
      <c r="B153" s="32" t="s">
        <v>160</v>
      </c>
      <c r="C153" s="33"/>
      <c r="D153" s="27" t="s">
        <v>161</v>
      </c>
      <c r="E153" s="43">
        <v>6151</v>
      </c>
      <c r="F153" s="27" t="s">
        <v>110</v>
      </c>
      <c r="G153" s="35">
        <f t="shared" si="12"/>
        <v>0</v>
      </c>
      <c r="H153" s="36">
        <v>0</v>
      </c>
      <c r="I153" s="36">
        <v>20672.509999999998</v>
      </c>
      <c r="J153" s="36">
        <v>0</v>
      </c>
      <c r="K153" s="36">
        <v>0</v>
      </c>
      <c r="L153" s="37">
        <f t="shared" si="13"/>
        <v>0</v>
      </c>
      <c r="M153" s="38">
        <f t="shared" si="14"/>
        <v>0</v>
      </c>
    </row>
    <row r="154" spans="2:13" x14ac:dyDescent="0.2">
      <c r="B154" s="32" t="s">
        <v>162</v>
      </c>
      <c r="C154" s="33"/>
      <c r="D154" s="27" t="s">
        <v>163</v>
      </c>
      <c r="E154" s="43">
        <v>6141</v>
      </c>
      <c r="F154" s="27" t="s">
        <v>108</v>
      </c>
      <c r="G154" s="35">
        <f t="shared" ref="G154:G185" si="15">+H154</f>
        <v>0</v>
      </c>
      <c r="H154" s="36">
        <v>0</v>
      </c>
      <c r="I154" s="36">
        <v>107442.62</v>
      </c>
      <c r="J154" s="36">
        <v>107442.62</v>
      </c>
      <c r="K154" s="36">
        <v>107442.62</v>
      </c>
      <c r="L154" s="37">
        <f t="shared" ref="L154:L185" si="16">IFERROR(K154/H154,0)</f>
        <v>0</v>
      </c>
      <c r="M154" s="38">
        <f t="shared" ref="M154:M185" si="17">IFERROR(K154/I154,0)</f>
        <v>1</v>
      </c>
    </row>
    <row r="155" spans="2:13" x14ac:dyDescent="0.2">
      <c r="B155" s="32" t="s">
        <v>164</v>
      </c>
      <c r="C155" s="33"/>
      <c r="D155" s="27" t="s">
        <v>165</v>
      </c>
      <c r="E155" s="43">
        <v>6141</v>
      </c>
      <c r="F155" s="27" t="s">
        <v>108</v>
      </c>
      <c r="G155" s="35">
        <f t="shared" si="15"/>
        <v>0</v>
      </c>
      <c r="H155" s="36">
        <v>0</v>
      </c>
      <c r="I155" s="36">
        <v>3977461.27</v>
      </c>
      <c r="J155" s="36">
        <v>3977461.27</v>
      </c>
      <c r="K155" s="36">
        <v>3977461.27</v>
      </c>
      <c r="L155" s="37">
        <f t="shared" si="16"/>
        <v>0</v>
      </c>
      <c r="M155" s="38">
        <f t="shared" si="17"/>
        <v>1</v>
      </c>
    </row>
    <row r="156" spans="2:13" x14ac:dyDescent="0.2">
      <c r="B156" s="32" t="s">
        <v>166</v>
      </c>
      <c r="C156" s="33"/>
      <c r="D156" s="27" t="s">
        <v>167</v>
      </c>
      <c r="E156" s="43">
        <v>6141</v>
      </c>
      <c r="F156" s="27" t="s">
        <v>108</v>
      </c>
      <c r="G156" s="35">
        <f t="shared" si="15"/>
        <v>0</v>
      </c>
      <c r="H156" s="36">
        <v>0</v>
      </c>
      <c r="I156" s="36">
        <v>1100826.02</v>
      </c>
      <c r="J156" s="36">
        <v>1099729.22</v>
      </c>
      <c r="K156" s="36">
        <v>1099729.22</v>
      </c>
      <c r="L156" s="37">
        <f t="shared" si="16"/>
        <v>0</v>
      </c>
      <c r="M156" s="38">
        <f t="shared" si="17"/>
        <v>0.9990036572718366</v>
      </c>
    </row>
    <row r="157" spans="2:13" x14ac:dyDescent="0.2">
      <c r="B157" s="32" t="s">
        <v>168</v>
      </c>
      <c r="C157" s="33"/>
      <c r="D157" s="27" t="s">
        <v>169</v>
      </c>
      <c r="E157" s="43">
        <v>6141</v>
      </c>
      <c r="F157" s="27" t="s">
        <v>108</v>
      </c>
      <c r="G157" s="35">
        <f t="shared" si="15"/>
        <v>0</v>
      </c>
      <c r="H157" s="36">
        <v>0</v>
      </c>
      <c r="I157" s="36">
        <v>797107.87</v>
      </c>
      <c r="J157" s="36">
        <v>789622.43</v>
      </c>
      <c r="K157" s="36">
        <v>789622.43</v>
      </c>
      <c r="L157" s="37">
        <f t="shared" si="16"/>
        <v>0</v>
      </c>
      <c r="M157" s="38">
        <f t="shared" si="17"/>
        <v>0.99060925091606489</v>
      </c>
    </row>
    <row r="158" spans="2:13" x14ac:dyDescent="0.2">
      <c r="B158" s="32" t="s">
        <v>170</v>
      </c>
      <c r="C158" s="33"/>
      <c r="D158" s="27" t="s">
        <v>171</v>
      </c>
      <c r="E158" s="43">
        <v>6141</v>
      </c>
      <c r="F158" s="27" t="s">
        <v>108</v>
      </c>
      <c r="G158" s="35">
        <f t="shared" si="15"/>
        <v>0</v>
      </c>
      <c r="H158" s="36">
        <v>0</v>
      </c>
      <c r="I158" s="36">
        <v>334449.45</v>
      </c>
      <c r="J158" s="36">
        <v>327633.78000000003</v>
      </c>
      <c r="K158" s="36">
        <v>327633.78000000003</v>
      </c>
      <c r="L158" s="37">
        <f t="shared" si="16"/>
        <v>0</v>
      </c>
      <c r="M158" s="38">
        <f t="shared" si="17"/>
        <v>0.97962122527036599</v>
      </c>
    </row>
    <row r="159" spans="2:13" x14ac:dyDescent="0.2">
      <c r="B159" s="32" t="s">
        <v>172</v>
      </c>
      <c r="C159" s="33"/>
      <c r="D159" s="27" t="s">
        <v>173</v>
      </c>
      <c r="E159" s="43">
        <v>6141</v>
      </c>
      <c r="F159" s="27" t="s">
        <v>108</v>
      </c>
      <c r="G159" s="35">
        <f t="shared" si="15"/>
        <v>0</v>
      </c>
      <c r="H159" s="36">
        <v>0</v>
      </c>
      <c r="I159" s="36">
        <v>7362777.4400000004</v>
      </c>
      <c r="J159" s="36">
        <v>6004607.6200000001</v>
      </c>
      <c r="K159" s="36">
        <v>6004607.6200000001</v>
      </c>
      <c r="L159" s="37">
        <f t="shared" si="16"/>
        <v>0</v>
      </c>
      <c r="M159" s="38">
        <f t="shared" si="17"/>
        <v>0.81553566828987289</v>
      </c>
    </row>
    <row r="160" spans="2:13" x14ac:dyDescent="0.2">
      <c r="B160" s="32" t="s">
        <v>174</v>
      </c>
      <c r="C160" s="33"/>
      <c r="D160" s="27" t="s">
        <v>175</v>
      </c>
      <c r="E160" s="43">
        <v>6141</v>
      </c>
      <c r="F160" s="27" t="s">
        <v>108</v>
      </c>
      <c r="G160" s="35">
        <f t="shared" si="15"/>
        <v>0</v>
      </c>
      <c r="H160" s="36">
        <v>0</v>
      </c>
      <c r="I160" s="36">
        <v>6578667.0199999996</v>
      </c>
      <c r="J160" s="36">
        <v>5941196.8399999999</v>
      </c>
      <c r="K160" s="36">
        <v>5941196.8399999999</v>
      </c>
      <c r="L160" s="37">
        <f t="shared" si="16"/>
        <v>0</v>
      </c>
      <c r="M160" s="38">
        <f t="shared" si="17"/>
        <v>0.90310040346136877</v>
      </c>
    </row>
    <row r="161" spans="2:13" x14ac:dyDescent="0.2">
      <c r="B161" s="32" t="s">
        <v>176</v>
      </c>
      <c r="C161" s="33"/>
      <c r="D161" s="27" t="s">
        <v>177</v>
      </c>
      <c r="E161" s="43">
        <v>6141</v>
      </c>
      <c r="F161" s="27" t="s">
        <v>108</v>
      </c>
      <c r="G161" s="35">
        <f t="shared" si="15"/>
        <v>0</v>
      </c>
      <c r="H161" s="36">
        <v>0</v>
      </c>
      <c r="I161" s="36">
        <v>359473.95</v>
      </c>
      <c r="J161" s="36">
        <v>359411.35</v>
      </c>
      <c r="K161" s="36">
        <v>359411.35</v>
      </c>
      <c r="L161" s="37">
        <f t="shared" si="16"/>
        <v>0</v>
      </c>
      <c r="M161" s="38">
        <f t="shared" si="17"/>
        <v>0.99982585664413226</v>
      </c>
    </row>
    <row r="162" spans="2:13" x14ac:dyDescent="0.2">
      <c r="B162" s="32" t="s">
        <v>178</v>
      </c>
      <c r="C162" s="33"/>
      <c r="D162" s="27" t="s">
        <v>179</v>
      </c>
      <c r="E162" s="43">
        <v>6141</v>
      </c>
      <c r="F162" s="27" t="s">
        <v>108</v>
      </c>
      <c r="G162" s="35">
        <f t="shared" si="15"/>
        <v>0</v>
      </c>
      <c r="H162" s="36">
        <v>0</v>
      </c>
      <c r="I162" s="36">
        <v>880304.56</v>
      </c>
      <c r="J162" s="36">
        <v>786502.38</v>
      </c>
      <c r="K162" s="36">
        <v>786502.38</v>
      </c>
      <c r="L162" s="37">
        <f t="shared" si="16"/>
        <v>0</v>
      </c>
      <c r="M162" s="38">
        <f t="shared" si="17"/>
        <v>0.89344349187513006</v>
      </c>
    </row>
    <row r="163" spans="2:13" x14ac:dyDescent="0.2">
      <c r="B163" s="32" t="s">
        <v>180</v>
      </c>
      <c r="C163" s="33"/>
      <c r="D163" s="27" t="s">
        <v>181</v>
      </c>
      <c r="E163" s="43">
        <v>6141</v>
      </c>
      <c r="F163" s="27" t="s">
        <v>108</v>
      </c>
      <c r="G163" s="35">
        <f t="shared" si="15"/>
        <v>0</v>
      </c>
      <c r="H163" s="36">
        <v>0</v>
      </c>
      <c r="I163" s="36">
        <v>951724.85</v>
      </c>
      <c r="J163" s="36">
        <v>695522.16</v>
      </c>
      <c r="K163" s="36">
        <v>695522.16</v>
      </c>
      <c r="L163" s="37">
        <f t="shared" si="16"/>
        <v>0</v>
      </c>
      <c r="M163" s="38">
        <f t="shared" si="17"/>
        <v>0.7308017227878415</v>
      </c>
    </row>
    <row r="164" spans="2:13" x14ac:dyDescent="0.2">
      <c r="B164" s="32" t="s">
        <v>182</v>
      </c>
      <c r="C164" s="33"/>
      <c r="D164" s="27" t="s">
        <v>183</v>
      </c>
      <c r="E164" s="43">
        <v>6141</v>
      </c>
      <c r="F164" s="27" t="s">
        <v>108</v>
      </c>
      <c r="G164" s="35">
        <f t="shared" si="15"/>
        <v>0</v>
      </c>
      <c r="H164" s="36">
        <v>0</v>
      </c>
      <c r="I164" s="36">
        <v>742231.01</v>
      </c>
      <c r="J164" s="36">
        <v>742202.16</v>
      </c>
      <c r="K164" s="36">
        <v>742202.16</v>
      </c>
      <c r="L164" s="37">
        <f t="shared" si="16"/>
        <v>0</v>
      </c>
      <c r="M164" s="38">
        <f t="shared" si="17"/>
        <v>0.99996113069972647</v>
      </c>
    </row>
    <row r="165" spans="2:13" x14ac:dyDescent="0.2">
      <c r="B165" s="32" t="s">
        <v>184</v>
      </c>
      <c r="C165" s="33"/>
      <c r="D165" s="27" t="s">
        <v>185</v>
      </c>
      <c r="E165" s="43">
        <v>6141</v>
      </c>
      <c r="F165" s="27" t="s">
        <v>108</v>
      </c>
      <c r="G165" s="35">
        <f t="shared" si="15"/>
        <v>0</v>
      </c>
      <c r="H165" s="36">
        <v>0</v>
      </c>
      <c r="I165" s="36">
        <v>2361124.16</v>
      </c>
      <c r="J165" s="36">
        <v>2360770.8199999998</v>
      </c>
      <c r="K165" s="36">
        <v>2360770.8199999998</v>
      </c>
      <c r="L165" s="37">
        <f t="shared" si="16"/>
        <v>0</v>
      </c>
      <c r="M165" s="38">
        <f t="shared" si="17"/>
        <v>0.99985035094469565</v>
      </c>
    </row>
    <row r="166" spans="2:13" x14ac:dyDescent="0.2">
      <c r="B166" s="32" t="s">
        <v>186</v>
      </c>
      <c r="C166" s="33"/>
      <c r="D166" s="27" t="s">
        <v>187</v>
      </c>
      <c r="E166" s="43">
        <v>6141</v>
      </c>
      <c r="F166" s="27" t="s">
        <v>108</v>
      </c>
      <c r="G166" s="35">
        <f t="shared" si="15"/>
        <v>0</v>
      </c>
      <c r="H166" s="36">
        <v>0</v>
      </c>
      <c r="I166" s="36">
        <v>1808000</v>
      </c>
      <c r="J166" s="36">
        <v>1804460.33</v>
      </c>
      <c r="K166" s="36">
        <v>1804460.33</v>
      </c>
      <c r="L166" s="37">
        <f t="shared" si="16"/>
        <v>0</v>
      </c>
      <c r="M166" s="38">
        <f t="shared" si="17"/>
        <v>0.99804221792035397</v>
      </c>
    </row>
    <row r="167" spans="2:13" x14ac:dyDescent="0.2">
      <c r="B167" s="32" t="s">
        <v>188</v>
      </c>
      <c r="C167" s="33"/>
      <c r="D167" s="27" t="s">
        <v>189</v>
      </c>
      <c r="E167" s="43">
        <v>6141</v>
      </c>
      <c r="F167" s="27" t="s">
        <v>108</v>
      </c>
      <c r="G167" s="35">
        <f t="shared" si="15"/>
        <v>0</v>
      </c>
      <c r="H167" s="36">
        <v>0</v>
      </c>
      <c r="I167" s="36">
        <v>1239896.55</v>
      </c>
      <c r="J167" s="36">
        <v>1239528.8</v>
      </c>
      <c r="K167" s="36">
        <v>1239528.8</v>
      </c>
      <c r="L167" s="37">
        <f t="shared" si="16"/>
        <v>0</v>
      </c>
      <c r="M167" s="38">
        <f t="shared" si="17"/>
        <v>0.99970340267500546</v>
      </c>
    </row>
    <row r="168" spans="2:13" x14ac:dyDescent="0.2">
      <c r="B168" s="32" t="s">
        <v>190</v>
      </c>
      <c r="C168" s="33"/>
      <c r="D168" s="27" t="s">
        <v>191</v>
      </c>
      <c r="E168" s="43">
        <v>6141</v>
      </c>
      <c r="F168" s="27" t="s">
        <v>108</v>
      </c>
      <c r="G168" s="35">
        <f t="shared" si="15"/>
        <v>0</v>
      </c>
      <c r="H168" s="36">
        <v>0</v>
      </c>
      <c r="I168" s="36">
        <v>2679000</v>
      </c>
      <c r="J168" s="36">
        <v>2677393.7400000002</v>
      </c>
      <c r="K168" s="36">
        <v>2677393.7400000002</v>
      </c>
      <c r="L168" s="37">
        <f t="shared" si="16"/>
        <v>0</v>
      </c>
      <c r="M168" s="38">
        <f t="shared" si="17"/>
        <v>0.99940042553191499</v>
      </c>
    </row>
    <row r="169" spans="2:13" x14ac:dyDescent="0.2">
      <c r="B169" s="32" t="s">
        <v>192</v>
      </c>
      <c r="C169" s="33"/>
      <c r="D169" s="27" t="s">
        <v>193</v>
      </c>
      <c r="E169" s="43">
        <v>6141</v>
      </c>
      <c r="F169" s="27" t="s">
        <v>108</v>
      </c>
      <c r="G169" s="35">
        <f t="shared" si="15"/>
        <v>0</v>
      </c>
      <c r="H169" s="36">
        <v>0</v>
      </c>
      <c r="I169" s="36">
        <v>1738938.87</v>
      </c>
      <c r="J169" s="36">
        <v>1738613.35</v>
      </c>
      <c r="K169" s="36">
        <v>1738613.35</v>
      </c>
      <c r="L169" s="37">
        <f t="shared" si="16"/>
        <v>0</v>
      </c>
      <c r="M169" s="38">
        <f t="shared" si="17"/>
        <v>0.9998128053805595</v>
      </c>
    </row>
    <row r="170" spans="2:13" x14ac:dyDescent="0.2">
      <c r="B170" s="32" t="s">
        <v>194</v>
      </c>
      <c r="C170" s="33"/>
      <c r="D170" s="27" t="s">
        <v>195</v>
      </c>
      <c r="E170" s="43">
        <v>6141</v>
      </c>
      <c r="F170" s="27" t="s">
        <v>108</v>
      </c>
      <c r="G170" s="35">
        <f t="shared" si="15"/>
        <v>0</v>
      </c>
      <c r="H170" s="36">
        <v>0</v>
      </c>
      <c r="I170" s="36">
        <v>1782396.63</v>
      </c>
      <c r="J170" s="36">
        <v>1782024.88</v>
      </c>
      <c r="K170" s="36">
        <v>1782024.88</v>
      </c>
      <c r="L170" s="37">
        <f t="shared" si="16"/>
        <v>0</v>
      </c>
      <c r="M170" s="38">
        <f t="shared" si="17"/>
        <v>0.99979143250512093</v>
      </c>
    </row>
    <row r="171" spans="2:13" x14ac:dyDescent="0.2">
      <c r="B171" s="32" t="s">
        <v>196</v>
      </c>
      <c r="C171" s="33"/>
      <c r="D171" s="27" t="s">
        <v>197</v>
      </c>
      <c r="E171" s="43">
        <v>6141</v>
      </c>
      <c r="F171" s="27" t="s">
        <v>108</v>
      </c>
      <c r="G171" s="35">
        <f t="shared" si="15"/>
        <v>0</v>
      </c>
      <c r="H171" s="36">
        <v>0</v>
      </c>
      <c r="I171" s="36">
        <v>5400000</v>
      </c>
      <c r="J171" s="36">
        <v>5183301.17</v>
      </c>
      <c r="K171" s="36">
        <v>5183301.17</v>
      </c>
      <c r="L171" s="37">
        <f t="shared" si="16"/>
        <v>0</v>
      </c>
      <c r="M171" s="38">
        <f t="shared" si="17"/>
        <v>0.95987058703703698</v>
      </c>
    </row>
    <row r="172" spans="2:13" x14ac:dyDescent="0.2">
      <c r="B172" s="32" t="s">
        <v>198</v>
      </c>
      <c r="C172" s="33"/>
      <c r="D172" s="27" t="s">
        <v>199</v>
      </c>
      <c r="E172" s="43">
        <v>6141</v>
      </c>
      <c r="F172" s="27" t="s">
        <v>108</v>
      </c>
      <c r="G172" s="35">
        <f t="shared" si="15"/>
        <v>0</v>
      </c>
      <c r="H172" s="36">
        <v>0</v>
      </c>
      <c r="I172" s="36">
        <v>0</v>
      </c>
      <c r="J172" s="36">
        <v>0</v>
      </c>
      <c r="K172" s="36">
        <v>0</v>
      </c>
      <c r="L172" s="37">
        <f t="shared" si="16"/>
        <v>0</v>
      </c>
      <c r="M172" s="38">
        <f t="shared" si="17"/>
        <v>0</v>
      </c>
    </row>
    <row r="173" spans="2:13" x14ac:dyDescent="0.2">
      <c r="B173" s="32" t="s">
        <v>200</v>
      </c>
      <c r="C173" s="33"/>
      <c r="D173" s="27" t="s">
        <v>201</v>
      </c>
      <c r="E173" s="43">
        <v>6141</v>
      </c>
      <c r="F173" s="27" t="s">
        <v>108</v>
      </c>
      <c r="G173" s="35">
        <f t="shared" si="15"/>
        <v>0</v>
      </c>
      <c r="H173" s="36">
        <v>0</v>
      </c>
      <c r="I173" s="36">
        <v>8662318.9100000001</v>
      </c>
      <c r="J173" s="36">
        <v>7597656.1799999997</v>
      </c>
      <c r="K173" s="36">
        <v>7597656.1799999997</v>
      </c>
      <c r="L173" s="37">
        <f t="shared" si="16"/>
        <v>0</v>
      </c>
      <c r="M173" s="38">
        <f t="shared" si="17"/>
        <v>0.87709264215948834</v>
      </c>
    </row>
    <row r="174" spans="2:13" x14ac:dyDescent="0.2">
      <c r="B174" s="32" t="s">
        <v>202</v>
      </c>
      <c r="C174" s="33"/>
      <c r="D174" s="27" t="s">
        <v>203</v>
      </c>
      <c r="E174" s="43">
        <v>6141</v>
      </c>
      <c r="F174" s="27" t="s">
        <v>108</v>
      </c>
      <c r="G174" s="35">
        <f t="shared" si="15"/>
        <v>0</v>
      </c>
      <c r="H174" s="36">
        <v>0</v>
      </c>
      <c r="I174" s="36">
        <v>5103797.59</v>
      </c>
      <c r="J174" s="36">
        <v>4248794.9400000004</v>
      </c>
      <c r="K174" s="36">
        <v>4248794.9400000004</v>
      </c>
      <c r="L174" s="37">
        <f t="shared" si="16"/>
        <v>0</v>
      </c>
      <c r="M174" s="38">
        <f t="shared" si="17"/>
        <v>0.83247716334299227</v>
      </c>
    </row>
    <row r="175" spans="2:13" x14ac:dyDescent="0.2">
      <c r="B175" s="32" t="s">
        <v>204</v>
      </c>
      <c r="C175" s="33"/>
      <c r="D175" s="27" t="s">
        <v>205</v>
      </c>
      <c r="E175" s="43">
        <v>6141</v>
      </c>
      <c r="F175" s="27" t="s">
        <v>108</v>
      </c>
      <c r="G175" s="35">
        <f t="shared" si="15"/>
        <v>0</v>
      </c>
      <c r="H175" s="36">
        <v>0</v>
      </c>
      <c r="I175" s="36">
        <v>977642.19</v>
      </c>
      <c r="J175" s="36">
        <v>206254.82</v>
      </c>
      <c r="K175" s="36">
        <v>206254.82</v>
      </c>
      <c r="L175" s="37">
        <f t="shared" si="16"/>
        <v>0</v>
      </c>
      <c r="M175" s="38">
        <f t="shared" si="17"/>
        <v>0.21097168484514772</v>
      </c>
    </row>
    <row r="176" spans="2:13" x14ac:dyDescent="0.2">
      <c r="B176" s="32" t="s">
        <v>206</v>
      </c>
      <c r="C176" s="33"/>
      <c r="D176" s="27" t="s">
        <v>207</v>
      </c>
      <c r="E176" s="43">
        <v>6141</v>
      </c>
      <c r="F176" s="27" t="s">
        <v>108</v>
      </c>
      <c r="G176" s="35">
        <f t="shared" si="15"/>
        <v>0</v>
      </c>
      <c r="H176" s="36">
        <v>0</v>
      </c>
      <c r="I176" s="36">
        <v>1322437.17</v>
      </c>
      <c r="J176" s="36">
        <v>234607.04</v>
      </c>
      <c r="K176" s="36">
        <v>234607.04</v>
      </c>
      <c r="L176" s="37">
        <f t="shared" si="16"/>
        <v>0</v>
      </c>
      <c r="M176" s="38">
        <f t="shared" si="17"/>
        <v>0.1774050558485134</v>
      </c>
    </row>
    <row r="177" spans="2:13" x14ac:dyDescent="0.2">
      <c r="B177" s="32" t="s">
        <v>208</v>
      </c>
      <c r="C177" s="33"/>
      <c r="D177" s="27" t="s">
        <v>209</v>
      </c>
      <c r="E177" s="43">
        <v>6141</v>
      </c>
      <c r="F177" s="27" t="s">
        <v>108</v>
      </c>
      <c r="G177" s="35">
        <f t="shared" si="15"/>
        <v>0</v>
      </c>
      <c r="H177" s="36">
        <v>0</v>
      </c>
      <c r="I177" s="36">
        <v>1093213.03</v>
      </c>
      <c r="J177" s="36">
        <v>184222.8</v>
      </c>
      <c r="K177" s="36">
        <v>184222.8</v>
      </c>
      <c r="L177" s="37">
        <f t="shared" si="16"/>
        <v>0</v>
      </c>
      <c r="M177" s="38">
        <f t="shared" si="17"/>
        <v>0.16851500571668085</v>
      </c>
    </row>
    <row r="178" spans="2:13" x14ac:dyDescent="0.2">
      <c r="B178" s="32" t="s">
        <v>210</v>
      </c>
      <c r="C178" s="33"/>
      <c r="D178" s="27" t="s">
        <v>211</v>
      </c>
      <c r="E178" s="43">
        <v>6141</v>
      </c>
      <c r="F178" s="27" t="s">
        <v>108</v>
      </c>
      <c r="G178" s="35">
        <f t="shared" si="15"/>
        <v>0</v>
      </c>
      <c r="H178" s="36">
        <v>0</v>
      </c>
      <c r="I178" s="36">
        <v>441411.47</v>
      </c>
      <c r="J178" s="36">
        <v>91933.55</v>
      </c>
      <c r="K178" s="36">
        <v>91933.55</v>
      </c>
      <c r="L178" s="37">
        <f t="shared" si="16"/>
        <v>0</v>
      </c>
      <c r="M178" s="38">
        <f t="shared" si="17"/>
        <v>0.20827177417931619</v>
      </c>
    </row>
    <row r="179" spans="2:13" x14ac:dyDescent="0.2">
      <c r="B179" s="32" t="s">
        <v>212</v>
      </c>
      <c r="C179" s="33"/>
      <c r="D179" s="27" t="s">
        <v>213</v>
      </c>
      <c r="E179" s="43">
        <v>6141</v>
      </c>
      <c r="F179" s="27" t="s">
        <v>108</v>
      </c>
      <c r="G179" s="35">
        <f t="shared" si="15"/>
        <v>0</v>
      </c>
      <c r="H179" s="36">
        <v>0</v>
      </c>
      <c r="I179" s="36">
        <v>438798.66</v>
      </c>
      <c r="J179" s="36">
        <v>61916.11</v>
      </c>
      <c r="K179" s="36">
        <v>61916.11</v>
      </c>
      <c r="L179" s="37">
        <f t="shared" si="16"/>
        <v>0</v>
      </c>
      <c r="M179" s="38">
        <f t="shared" si="17"/>
        <v>0.14110368978793145</v>
      </c>
    </row>
    <row r="180" spans="2:13" x14ac:dyDescent="0.2">
      <c r="B180" s="32" t="s">
        <v>214</v>
      </c>
      <c r="C180" s="33"/>
      <c r="D180" s="27" t="s">
        <v>215</v>
      </c>
      <c r="E180" s="43">
        <v>6141</v>
      </c>
      <c r="F180" s="27" t="s">
        <v>108</v>
      </c>
      <c r="G180" s="35">
        <f t="shared" si="15"/>
        <v>0</v>
      </c>
      <c r="H180" s="36">
        <v>0</v>
      </c>
      <c r="I180" s="36">
        <v>0</v>
      </c>
      <c r="J180" s="36">
        <v>0</v>
      </c>
      <c r="K180" s="36">
        <v>0</v>
      </c>
      <c r="L180" s="37">
        <f t="shared" si="16"/>
        <v>0</v>
      </c>
      <c r="M180" s="38">
        <f t="shared" si="17"/>
        <v>0</v>
      </c>
    </row>
    <row r="181" spans="2:13" x14ac:dyDescent="0.2">
      <c r="B181" s="32"/>
      <c r="C181" s="33"/>
      <c r="D181" s="27"/>
      <c r="E181" s="43">
        <v>6261</v>
      </c>
      <c r="F181" s="27" t="s">
        <v>125</v>
      </c>
      <c r="G181" s="35">
        <f t="shared" si="15"/>
        <v>0</v>
      </c>
      <c r="H181" s="36">
        <v>0</v>
      </c>
      <c r="I181" s="36">
        <v>1212825.81</v>
      </c>
      <c r="J181" s="36">
        <v>1212825.81</v>
      </c>
      <c r="K181" s="36">
        <v>1112105.56</v>
      </c>
      <c r="L181" s="37">
        <f t="shared" si="16"/>
        <v>0</v>
      </c>
      <c r="M181" s="38">
        <f t="shared" si="17"/>
        <v>0.91695406778983368</v>
      </c>
    </row>
    <row r="182" spans="2:13" x14ac:dyDescent="0.2">
      <c r="B182" s="32" t="s">
        <v>216</v>
      </c>
      <c r="C182" s="33"/>
      <c r="D182" s="27" t="s">
        <v>217</v>
      </c>
      <c r="E182" s="43">
        <v>6141</v>
      </c>
      <c r="F182" s="27" t="s">
        <v>108</v>
      </c>
      <c r="G182" s="35">
        <f t="shared" si="15"/>
        <v>0</v>
      </c>
      <c r="H182" s="36">
        <v>0</v>
      </c>
      <c r="I182" s="36">
        <v>0</v>
      </c>
      <c r="J182" s="36">
        <v>0</v>
      </c>
      <c r="K182" s="36">
        <v>0</v>
      </c>
      <c r="L182" s="37">
        <f t="shared" si="16"/>
        <v>0</v>
      </c>
      <c r="M182" s="38">
        <f t="shared" si="17"/>
        <v>0</v>
      </c>
    </row>
    <row r="183" spans="2:13" x14ac:dyDescent="0.2">
      <c r="B183" s="32"/>
      <c r="C183" s="33"/>
      <c r="D183" s="27"/>
      <c r="E183" s="43">
        <v>6261</v>
      </c>
      <c r="F183" s="27" t="s">
        <v>125</v>
      </c>
      <c r="G183" s="35">
        <f t="shared" si="15"/>
        <v>0</v>
      </c>
      <c r="H183" s="36">
        <v>0</v>
      </c>
      <c r="I183" s="36">
        <v>619570.18999999994</v>
      </c>
      <c r="J183" s="36">
        <v>599827.94999999995</v>
      </c>
      <c r="K183" s="36">
        <v>599827.94999999995</v>
      </c>
      <c r="L183" s="37">
        <f t="shared" si="16"/>
        <v>0</v>
      </c>
      <c r="M183" s="38">
        <f t="shared" si="17"/>
        <v>0.96813558767247987</v>
      </c>
    </row>
    <row r="184" spans="2:13" x14ac:dyDescent="0.2">
      <c r="B184" s="32" t="s">
        <v>218</v>
      </c>
      <c r="C184" s="33"/>
      <c r="D184" s="27" t="s">
        <v>219</v>
      </c>
      <c r="E184" s="43">
        <v>6141</v>
      </c>
      <c r="F184" s="27" t="s">
        <v>108</v>
      </c>
      <c r="G184" s="35">
        <f t="shared" si="15"/>
        <v>0</v>
      </c>
      <c r="H184" s="36">
        <v>0</v>
      </c>
      <c r="I184" s="36">
        <v>749746.39</v>
      </c>
      <c r="J184" s="36">
        <v>131825.60999999999</v>
      </c>
      <c r="K184" s="36">
        <v>131825.60999999999</v>
      </c>
      <c r="L184" s="37">
        <f t="shared" si="16"/>
        <v>0</v>
      </c>
      <c r="M184" s="38">
        <f t="shared" si="17"/>
        <v>0.17582693529207921</v>
      </c>
    </row>
    <row r="185" spans="2:13" x14ac:dyDescent="0.2">
      <c r="B185" s="32" t="s">
        <v>220</v>
      </c>
      <c r="C185" s="33"/>
      <c r="D185" s="27" t="s">
        <v>221</v>
      </c>
      <c r="E185" s="43">
        <v>6141</v>
      </c>
      <c r="F185" s="27" t="s">
        <v>108</v>
      </c>
      <c r="G185" s="35">
        <f t="shared" si="15"/>
        <v>0</v>
      </c>
      <c r="H185" s="36">
        <v>0</v>
      </c>
      <c r="I185" s="36">
        <v>4650099.45</v>
      </c>
      <c r="J185" s="36">
        <v>4615426.71</v>
      </c>
      <c r="K185" s="36">
        <v>4615426.71</v>
      </c>
      <c r="L185" s="37">
        <f t="shared" si="16"/>
        <v>0</v>
      </c>
      <c r="M185" s="38">
        <f t="shared" si="17"/>
        <v>0.99254365624373897</v>
      </c>
    </row>
    <row r="186" spans="2:13" x14ac:dyDescent="0.2">
      <c r="B186" s="32" t="s">
        <v>222</v>
      </c>
      <c r="C186" s="33"/>
      <c r="D186" s="27" t="s">
        <v>223</v>
      </c>
      <c r="E186" s="43">
        <v>6141</v>
      </c>
      <c r="F186" s="27" t="s">
        <v>108</v>
      </c>
      <c r="G186" s="35">
        <f t="shared" ref="G186:G217" si="18">+H186</f>
        <v>0</v>
      </c>
      <c r="H186" s="36">
        <v>0</v>
      </c>
      <c r="I186" s="36">
        <v>3820801.99</v>
      </c>
      <c r="J186" s="36">
        <v>2756430.03</v>
      </c>
      <c r="K186" s="36">
        <v>2756430.03</v>
      </c>
      <c r="L186" s="37">
        <f t="shared" ref="L186:L217" si="19">IFERROR(K186/H186,0)</f>
        <v>0</v>
      </c>
      <c r="M186" s="38">
        <f t="shared" ref="M186:M217" si="20">IFERROR(K186/I186,0)</f>
        <v>0.72142708185723059</v>
      </c>
    </row>
    <row r="187" spans="2:13" x14ac:dyDescent="0.2">
      <c r="B187" s="32" t="s">
        <v>224</v>
      </c>
      <c r="C187" s="33"/>
      <c r="D187" s="27" t="s">
        <v>225</v>
      </c>
      <c r="E187" s="43">
        <v>6141</v>
      </c>
      <c r="F187" s="27" t="s">
        <v>108</v>
      </c>
      <c r="G187" s="35">
        <f t="shared" si="18"/>
        <v>0</v>
      </c>
      <c r="H187" s="36">
        <v>0</v>
      </c>
      <c r="I187" s="36">
        <v>2690274.22</v>
      </c>
      <c r="J187" s="36">
        <v>2664002.1</v>
      </c>
      <c r="K187" s="36">
        <v>2664002.1</v>
      </c>
      <c r="L187" s="37">
        <f t="shared" si="19"/>
        <v>0</v>
      </c>
      <c r="M187" s="38">
        <f t="shared" si="20"/>
        <v>0.99023440814892094</v>
      </c>
    </row>
    <row r="188" spans="2:13" x14ac:dyDescent="0.2">
      <c r="B188" s="32" t="s">
        <v>226</v>
      </c>
      <c r="C188" s="33"/>
      <c r="D188" s="27" t="s">
        <v>227</v>
      </c>
      <c r="E188" s="43">
        <v>6141</v>
      </c>
      <c r="F188" s="27" t="s">
        <v>108</v>
      </c>
      <c r="G188" s="35">
        <f t="shared" si="18"/>
        <v>0</v>
      </c>
      <c r="H188" s="36">
        <v>0</v>
      </c>
      <c r="I188" s="36">
        <v>1595146.63</v>
      </c>
      <c r="J188" s="36">
        <v>1397580.5</v>
      </c>
      <c r="K188" s="36">
        <v>1397580.5</v>
      </c>
      <c r="L188" s="37">
        <f t="shared" si="19"/>
        <v>0</v>
      </c>
      <c r="M188" s="38">
        <f t="shared" si="20"/>
        <v>0.8761454738490092</v>
      </c>
    </row>
    <row r="189" spans="2:13" x14ac:dyDescent="0.2">
      <c r="B189" s="32" t="s">
        <v>228</v>
      </c>
      <c r="C189" s="33"/>
      <c r="D189" s="27" t="s">
        <v>229</v>
      </c>
      <c r="E189" s="43">
        <v>6141</v>
      </c>
      <c r="F189" s="27" t="s">
        <v>108</v>
      </c>
      <c r="G189" s="35">
        <f t="shared" si="18"/>
        <v>0</v>
      </c>
      <c r="H189" s="36">
        <v>0</v>
      </c>
      <c r="I189" s="36">
        <v>2213586.02</v>
      </c>
      <c r="J189" s="36">
        <v>1884916.63</v>
      </c>
      <c r="K189" s="36">
        <v>1884916.63</v>
      </c>
      <c r="L189" s="37">
        <f t="shared" si="19"/>
        <v>0</v>
      </c>
      <c r="M189" s="38">
        <f t="shared" si="20"/>
        <v>0.85152174479309362</v>
      </c>
    </row>
    <row r="190" spans="2:13" x14ac:dyDescent="0.2">
      <c r="B190" s="32" t="s">
        <v>230</v>
      </c>
      <c r="C190" s="33"/>
      <c r="D190" s="27" t="s">
        <v>231</v>
      </c>
      <c r="E190" s="43">
        <v>6141</v>
      </c>
      <c r="F190" s="27" t="s">
        <v>108</v>
      </c>
      <c r="G190" s="35">
        <f t="shared" si="18"/>
        <v>0</v>
      </c>
      <c r="H190" s="36">
        <v>0</v>
      </c>
      <c r="I190" s="36">
        <v>1904938.81</v>
      </c>
      <c r="J190" s="36">
        <v>1828054.56</v>
      </c>
      <c r="K190" s="36">
        <v>1828054.56</v>
      </c>
      <c r="L190" s="37">
        <f t="shared" si="19"/>
        <v>0</v>
      </c>
      <c r="M190" s="38">
        <f t="shared" si="20"/>
        <v>0.95963951723992647</v>
      </c>
    </row>
    <row r="191" spans="2:13" x14ac:dyDescent="0.2">
      <c r="B191" s="32" t="s">
        <v>232</v>
      </c>
      <c r="C191" s="33"/>
      <c r="D191" s="27" t="s">
        <v>233</v>
      </c>
      <c r="E191" s="43">
        <v>6141</v>
      </c>
      <c r="F191" s="27" t="s">
        <v>108</v>
      </c>
      <c r="G191" s="35">
        <f t="shared" si="18"/>
        <v>0</v>
      </c>
      <c r="H191" s="36">
        <v>0</v>
      </c>
      <c r="I191" s="36">
        <v>790619.15</v>
      </c>
      <c r="J191" s="36">
        <v>100729.99</v>
      </c>
      <c r="K191" s="36">
        <v>100729.99</v>
      </c>
      <c r="L191" s="37">
        <f t="shared" si="19"/>
        <v>0</v>
      </c>
      <c r="M191" s="38">
        <f t="shared" si="20"/>
        <v>0.12740646365573108</v>
      </c>
    </row>
    <row r="192" spans="2:13" x14ac:dyDescent="0.2">
      <c r="B192" s="32" t="s">
        <v>234</v>
      </c>
      <c r="C192" s="33"/>
      <c r="D192" s="27" t="s">
        <v>235</v>
      </c>
      <c r="E192" s="43">
        <v>6141</v>
      </c>
      <c r="F192" s="27" t="s">
        <v>108</v>
      </c>
      <c r="G192" s="35">
        <f t="shared" si="18"/>
        <v>0</v>
      </c>
      <c r="H192" s="36">
        <v>0</v>
      </c>
      <c r="I192" s="36">
        <v>613101.61</v>
      </c>
      <c r="J192" s="36">
        <v>64460.21</v>
      </c>
      <c r="K192" s="36">
        <v>64460.21</v>
      </c>
      <c r="L192" s="37">
        <f t="shared" si="19"/>
        <v>0</v>
      </c>
      <c r="M192" s="38">
        <f t="shared" si="20"/>
        <v>0.10513789060185309</v>
      </c>
    </row>
    <row r="193" spans="2:13" x14ac:dyDescent="0.2">
      <c r="B193" s="32" t="s">
        <v>236</v>
      </c>
      <c r="C193" s="33"/>
      <c r="D193" s="27" t="s">
        <v>237</v>
      </c>
      <c r="E193" s="43">
        <v>6141</v>
      </c>
      <c r="F193" s="27" t="s">
        <v>108</v>
      </c>
      <c r="G193" s="35">
        <f t="shared" si="18"/>
        <v>0</v>
      </c>
      <c r="H193" s="36">
        <v>0</v>
      </c>
      <c r="I193" s="36">
        <v>591152.64000000001</v>
      </c>
      <c r="J193" s="36">
        <v>115550.65</v>
      </c>
      <c r="K193" s="36">
        <v>115550.65</v>
      </c>
      <c r="L193" s="37">
        <f t="shared" si="19"/>
        <v>0</v>
      </c>
      <c r="M193" s="38">
        <f t="shared" si="20"/>
        <v>0.19546669029508182</v>
      </c>
    </row>
    <row r="194" spans="2:13" x14ac:dyDescent="0.2">
      <c r="B194" s="32" t="s">
        <v>238</v>
      </c>
      <c r="C194" s="33"/>
      <c r="D194" s="27" t="s">
        <v>239</v>
      </c>
      <c r="E194" s="43">
        <v>6141</v>
      </c>
      <c r="F194" s="27" t="s">
        <v>108</v>
      </c>
      <c r="G194" s="35">
        <f t="shared" si="18"/>
        <v>0</v>
      </c>
      <c r="H194" s="36">
        <v>0</v>
      </c>
      <c r="I194" s="36">
        <v>1232194.57</v>
      </c>
      <c r="J194" s="36">
        <v>318866.24</v>
      </c>
      <c r="K194" s="36">
        <v>318866.24</v>
      </c>
      <c r="L194" s="37">
        <f t="shared" si="19"/>
        <v>0</v>
      </c>
      <c r="M194" s="38">
        <f t="shared" si="20"/>
        <v>0.25877913096143573</v>
      </c>
    </row>
    <row r="195" spans="2:13" x14ac:dyDescent="0.2">
      <c r="B195" s="32" t="s">
        <v>240</v>
      </c>
      <c r="C195" s="33"/>
      <c r="D195" s="27" t="s">
        <v>241</v>
      </c>
      <c r="E195" s="43">
        <v>6141</v>
      </c>
      <c r="F195" s="27" t="s">
        <v>108</v>
      </c>
      <c r="G195" s="35">
        <f t="shared" si="18"/>
        <v>0</v>
      </c>
      <c r="H195" s="36">
        <v>0</v>
      </c>
      <c r="I195" s="36">
        <v>426621.75</v>
      </c>
      <c r="J195" s="36">
        <v>59198.74</v>
      </c>
      <c r="K195" s="36">
        <v>59198.74</v>
      </c>
      <c r="L195" s="37">
        <f t="shared" si="19"/>
        <v>0</v>
      </c>
      <c r="M195" s="38">
        <f t="shared" si="20"/>
        <v>0.13876165479139307</v>
      </c>
    </row>
    <row r="196" spans="2:13" x14ac:dyDescent="0.2">
      <c r="B196" s="32" t="s">
        <v>242</v>
      </c>
      <c r="C196" s="33"/>
      <c r="D196" s="27" t="s">
        <v>243</v>
      </c>
      <c r="E196" s="43">
        <v>6141</v>
      </c>
      <c r="F196" s="27" t="s">
        <v>108</v>
      </c>
      <c r="G196" s="35">
        <f t="shared" si="18"/>
        <v>0</v>
      </c>
      <c r="H196" s="36">
        <v>0</v>
      </c>
      <c r="I196" s="36">
        <v>451502.23</v>
      </c>
      <c r="J196" s="36">
        <v>46043.01</v>
      </c>
      <c r="K196" s="36">
        <v>46043.01</v>
      </c>
      <c r="L196" s="37">
        <f t="shared" si="19"/>
        <v>0</v>
      </c>
      <c r="M196" s="38">
        <f t="shared" si="20"/>
        <v>0.10197737007854868</v>
      </c>
    </row>
    <row r="197" spans="2:13" x14ac:dyDescent="0.2">
      <c r="B197" s="32" t="s">
        <v>244</v>
      </c>
      <c r="C197" s="33"/>
      <c r="D197" s="27" t="s">
        <v>245</v>
      </c>
      <c r="E197" s="43">
        <v>6141</v>
      </c>
      <c r="F197" s="27" t="s">
        <v>108</v>
      </c>
      <c r="G197" s="35">
        <f t="shared" si="18"/>
        <v>0</v>
      </c>
      <c r="H197" s="36">
        <v>0</v>
      </c>
      <c r="I197" s="36">
        <v>906085.25</v>
      </c>
      <c r="J197" s="36">
        <v>226939.09</v>
      </c>
      <c r="K197" s="36">
        <v>226939.09</v>
      </c>
      <c r="L197" s="37">
        <f t="shared" si="19"/>
        <v>0</v>
      </c>
      <c r="M197" s="38">
        <f t="shared" si="20"/>
        <v>0.25046107968317549</v>
      </c>
    </row>
    <row r="198" spans="2:13" x14ac:dyDescent="0.2">
      <c r="B198" s="32" t="s">
        <v>246</v>
      </c>
      <c r="C198" s="33"/>
      <c r="D198" s="27" t="s">
        <v>247</v>
      </c>
      <c r="E198" s="43">
        <v>6141</v>
      </c>
      <c r="F198" s="27" t="s">
        <v>108</v>
      </c>
      <c r="G198" s="35">
        <f t="shared" si="18"/>
        <v>0</v>
      </c>
      <c r="H198" s="36">
        <v>0</v>
      </c>
      <c r="I198" s="36">
        <v>3177863.39</v>
      </c>
      <c r="J198" s="36">
        <v>410875.62</v>
      </c>
      <c r="K198" s="36">
        <v>410875.62</v>
      </c>
      <c r="L198" s="37">
        <f t="shared" si="19"/>
        <v>0</v>
      </c>
      <c r="M198" s="38">
        <f t="shared" si="20"/>
        <v>0.12929304050417345</v>
      </c>
    </row>
    <row r="199" spans="2:13" x14ac:dyDescent="0.2">
      <c r="B199" s="32" t="s">
        <v>248</v>
      </c>
      <c r="C199" s="33"/>
      <c r="D199" s="27" t="s">
        <v>247</v>
      </c>
      <c r="E199" s="43">
        <v>6141</v>
      </c>
      <c r="F199" s="27" t="s">
        <v>108</v>
      </c>
      <c r="G199" s="35">
        <f t="shared" si="18"/>
        <v>0</v>
      </c>
      <c r="H199" s="36">
        <v>0</v>
      </c>
      <c r="I199" s="36">
        <v>648243.36</v>
      </c>
      <c r="J199" s="36">
        <v>0</v>
      </c>
      <c r="K199" s="36">
        <v>0</v>
      </c>
      <c r="L199" s="37">
        <f t="shared" si="19"/>
        <v>0</v>
      </c>
      <c r="M199" s="38">
        <f t="shared" si="20"/>
        <v>0</v>
      </c>
    </row>
    <row r="200" spans="2:13" x14ac:dyDescent="0.2">
      <c r="B200" s="32" t="s">
        <v>249</v>
      </c>
      <c r="C200" s="33"/>
      <c r="D200" s="27" t="s">
        <v>250</v>
      </c>
      <c r="E200" s="43">
        <v>6141</v>
      </c>
      <c r="F200" s="27" t="s">
        <v>108</v>
      </c>
      <c r="G200" s="35">
        <f t="shared" si="18"/>
        <v>0</v>
      </c>
      <c r="H200" s="36">
        <v>0</v>
      </c>
      <c r="I200" s="36">
        <v>1286095.21</v>
      </c>
      <c r="J200" s="36">
        <v>0</v>
      </c>
      <c r="K200" s="36">
        <v>0</v>
      </c>
      <c r="L200" s="37">
        <f t="shared" si="19"/>
        <v>0</v>
      </c>
      <c r="M200" s="38">
        <f t="shared" si="20"/>
        <v>0</v>
      </c>
    </row>
    <row r="201" spans="2:13" x14ac:dyDescent="0.2">
      <c r="B201" s="32" t="s">
        <v>251</v>
      </c>
      <c r="C201" s="33"/>
      <c r="D201" s="27" t="s">
        <v>252</v>
      </c>
      <c r="E201" s="43">
        <v>6141</v>
      </c>
      <c r="F201" s="27" t="s">
        <v>108</v>
      </c>
      <c r="G201" s="35">
        <f t="shared" si="18"/>
        <v>0</v>
      </c>
      <c r="H201" s="36">
        <v>0</v>
      </c>
      <c r="I201" s="36">
        <v>1765692.89</v>
      </c>
      <c r="J201" s="36">
        <v>0</v>
      </c>
      <c r="K201" s="36">
        <v>0</v>
      </c>
      <c r="L201" s="37">
        <f t="shared" si="19"/>
        <v>0</v>
      </c>
      <c r="M201" s="38">
        <f t="shared" si="20"/>
        <v>0</v>
      </c>
    </row>
    <row r="202" spans="2:13" x14ac:dyDescent="0.2">
      <c r="B202" s="32" t="s">
        <v>253</v>
      </c>
      <c r="C202" s="33"/>
      <c r="D202" s="27" t="s">
        <v>254</v>
      </c>
      <c r="E202" s="43">
        <v>6141</v>
      </c>
      <c r="F202" s="27" t="s">
        <v>108</v>
      </c>
      <c r="G202" s="35">
        <f t="shared" si="18"/>
        <v>0</v>
      </c>
      <c r="H202" s="36">
        <v>0</v>
      </c>
      <c r="I202" s="36">
        <v>1016030.88</v>
      </c>
      <c r="J202" s="36">
        <v>0</v>
      </c>
      <c r="K202" s="36">
        <v>0</v>
      </c>
      <c r="L202" s="37">
        <f t="shared" si="19"/>
        <v>0</v>
      </c>
      <c r="M202" s="38">
        <f t="shared" si="20"/>
        <v>0</v>
      </c>
    </row>
    <row r="203" spans="2:13" x14ac:dyDescent="0.2">
      <c r="B203" s="32" t="s">
        <v>255</v>
      </c>
      <c r="C203" s="33"/>
      <c r="D203" s="27" t="s">
        <v>256</v>
      </c>
      <c r="E203" s="43">
        <v>6141</v>
      </c>
      <c r="F203" s="27" t="s">
        <v>108</v>
      </c>
      <c r="G203" s="35">
        <f t="shared" si="18"/>
        <v>0</v>
      </c>
      <c r="H203" s="36">
        <v>0</v>
      </c>
      <c r="I203" s="36">
        <v>311285.89</v>
      </c>
      <c r="J203" s="36">
        <v>0</v>
      </c>
      <c r="K203" s="36">
        <v>0</v>
      </c>
      <c r="L203" s="37">
        <f t="shared" si="19"/>
        <v>0</v>
      </c>
      <c r="M203" s="38">
        <f t="shared" si="20"/>
        <v>0</v>
      </c>
    </row>
    <row r="204" spans="2:13" x14ac:dyDescent="0.2">
      <c r="B204" s="32" t="s">
        <v>257</v>
      </c>
      <c r="C204" s="33"/>
      <c r="D204" s="27" t="s">
        <v>258</v>
      </c>
      <c r="E204" s="43">
        <v>6141</v>
      </c>
      <c r="F204" s="27" t="s">
        <v>108</v>
      </c>
      <c r="G204" s="35">
        <f t="shared" si="18"/>
        <v>0</v>
      </c>
      <c r="H204" s="36">
        <v>0</v>
      </c>
      <c r="I204" s="36">
        <v>463515.53</v>
      </c>
      <c r="J204" s="36">
        <v>141382.88</v>
      </c>
      <c r="K204" s="36">
        <v>141382.88</v>
      </c>
      <c r="L204" s="37">
        <f t="shared" si="19"/>
        <v>0</v>
      </c>
      <c r="M204" s="38">
        <f t="shared" si="20"/>
        <v>0.30502296222955033</v>
      </c>
    </row>
    <row r="205" spans="2:13" x14ac:dyDescent="0.2">
      <c r="B205" s="32" t="s">
        <v>259</v>
      </c>
      <c r="C205" s="33"/>
      <c r="D205" s="27" t="s">
        <v>260</v>
      </c>
      <c r="E205" s="43">
        <v>6111</v>
      </c>
      <c r="F205" s="27" t="s">
        <v>132</v>
      </c>
      <c r="G205" s="35">
        <f t="shared" si="18"/>
        <v>0</v>
      </c>
      <c r="H205" s="36">
        <v>0</v>
      </c>
      <c r="I205" s="36">
        <v>2094565.52</v>
      </c>
      <c r="J205" s="36">
        <v>905169.07</v>
      </c>
      <c r="K205" s="36">
        <v>905169.07</v>
      </c>
      <c r="L205" s="37">
        <f t="shared" si="19"/>
        <v>0</v>
      </c>
      <c r="M205" s="38">
        <f t="shared" si="20"/>
        <v>0.43215123201302386</v>
      </c>
    </row>
    <row r="206" spans="2:13" x14ac:dyDescent="0.2">
      <c r="B206" s="32" t="s">
        <v>261</v>
      </c>
      <c r="C206" s="33"/>
      <c r="D206" s="27" t="s">
        <v>262</v>
      </c>
      <c r="E206" s="43">
        <v>6111</v>
      </c>
      <c r="F206" s="27" t="s">
        <v>132</v>
      </c>
      <c r="G206" s="35">
        <f t="shared" si="18"/>
        <v>0</v>
      </c>
      <c r="H206" s="36">
        <v>0</v>
      </c>
      <c r="I206" s="36">
        <v>2827408.94</v>
      </c>
      <c r="J206" s="36">
        <v>1429470.51</v>
      </c>
      <c r="K206" s="36">
        <v>1429470.51</v>
      </c>
      <c r="L206" s="37">
        <f t="shared" si="19"/>
        <v>0</v>
      </c>
      <c r="M206" s="38">
        <f t="shared" si="20"/>
        <v>0.50557614421350738</v>
      </c>
    </row>
    <row r="207" spans="2:13" x14ac:dyDescent="0.2">
      <c r="B207" s="32" t="s">
        <v>263</v>
      </c>
      <c r="C207" s="33"/>
      <c r="D207" s="27" t="s">
        <v>264</v>
      </c>
      <c r="E207" s="43">
        <v>6141</v>
      </c>
      <c r="F207" s="27" t="s">
        <v>108</v>
      </c>
      <c r="G207" s="35">
        <f t="shared" si="18"/>
        <v>0</v>
      </c>
      <c r="H207" s="36">
        <v>0</v>
      </c>
      <c r="I207" s="36">
        <v>3056909.79</v>
      </c>
      <c r="J207" s="36">
        <v>1084192.25</v>
      </c>
      <c r="K207" s="36">
        <v>1084192.25</v>
      </c>
      <c r="L207" s="37">
        <f t="shared" si="19"/>
        <v>0</v>
      </c>
      <c r="M207" s="38">
        <f t="shared" si="20"/>
        <v>0.35466936366480084</v>
      </c>
    </row>
    <row r="208" spans="2:13" x14ac:dyDescent="0.2">
      <c r="B208" s="32" t="s">
        <v>265</v>
      </c>
      <c r="C208" s="33"/>
      <c r="D208" s="27" t="s">
        <v>266</v>
      </c>
      <c r="E208" s="43">
        <v>6141</v>
      </c>
      <c r="F208" s="27" t="s">
        <v>108</v>
      </c>
      <c r="G208" s="35">
        <f t="shared" si="18"/>
        <v>0</v>
      </c>
      <c r="H208" s="36">
        <v>0</v>
      </c>
      <c r="I208" s="36">
        <v>1576500.04</v>
      </c>
      <c r="J208" s="36">
        <v>1250981.47</v>
      </c>
      <c r="K208" s="36">
        <v>1250981.47</v>
      </c>
      <c r="L208" s="37">
        <f t="shared" si="19"/>
        <v>0</v>
      </c>
      <c r="M208" s="38">
        <f t="shared" si="20"/>
        <v>0.79351819743689944</v>
      </c>
    </row>
    <row r="209" spans="2:13" x14ac:dyDescent="0.2">
      <c r="B209" s="32" t="s">
        <v>267</v>
      </c>
      <c r="C209" s="33"/>
      <c r="D209" s="27" t="s">
        <v>268</v>
      </c>
      <c r="E209" s="43">
        <v>6141</v>
      </c>
      <c r="F209" s="27" t="s">
        <v>108</v>
      </c>
      <c r="G209" s="35">
        <f t="shared" si="18"/>
        <v>0</v>
      </c>
      <c r="H209" s="36">
        <v>0</v>
      </c>
      <c r="I209" s="36">
        <v>1285696.6299999999</v>
      </c>
      <c r="J209" s="36">
        <v>0</v>
      </c>
      <c r="K209" s="36">
        <v>0</v>
      </c>
      <c r="L209" s="37">
        <f t="shared" si="19"/>
        <v>0</v>
      </c>
      <c r="M209" s="38">
        <f t="shared" si="20"/>
        <v>0</v>
      </c>
    </row>
    <row r="210" spans="2:13" x14ac:dyDescent="0.2">
      <c r="B210" s="32" t="s">
        <v>269</v>
      </c>
      <c r="C210" s="33"/>
      <c r="D210" s="27" t="s">
        <v>270</v>
      </c>
      <c r="E210" s="43">
        <v>6141</v>
      </c>
      <c r="F210" s="27" t="s">
        <v>108</v>
      </c>
      <c r="G210" s="35">
        <f t="shared" si="18"/>
        <v>0</v>
      </c>
      <c r="H210" s="36">
        <v>0</v>
      </c>
      <c r="I210" s="36">
        <v>1458095.25</v>
      </c>
      <c r="J210" s="36">
        <v>333175.67999999999</v>
      </c>
      <c r="K210" s="36">
        <v>333175.67999999999</v>
      </c>
      <c r="L210" s="37">
        <f t="shared" si="19"/>
        <v>0</v>
      </c>
      <c r="M210" s="38">
        <f t="shared" si="20"/>
        <v>0.22850062778820518</v>
      </c>
    </row>
    <row r="211" spans="2:13" x14ac:dyDescent="0.2">
      <c r="B211" s="32" t="s">
        <v>271</v>
      </c>
      <c r="C211" s="33"/>
      <c r="D211" s="27" t="s">
        <v>272</v>
      </c>
      <c r="E211" s="43">
        <v>6141</v>
      </c>
      <c r="F211" s="27" t="s">
        <v>108</v>
      </c>
      <c r="G211" s="35">
        <f t="shared" si="18"/>
        <v>0</v>
      </c>
      <c r="H211" s="36">
        <v>0</v>
      </c>
      <c r="I211" s="36">
        <v>3384955.95</v>
      </c>
      <c r="J211" s="36">
        <v>2772277.84</v>
      </c>
      <c r="K211" s="36">
        <v>2772277.84</v>
      </c>
      <c r="L211" s="37">
        <f t="shared" si="19"/>
        <v>0</v>
      </c>
      <c r="M211" s="38">
        <f t="shared" si="20"/>
        <v>0.81899968004014934</v>
      </c>
    </row>
    <row r="212" spans="2:13" x14ac:dyDescent="0.2">
      <c r="B212" s="32" t="s">
        <v>273</v>
      </c>
      <c r="C212" s="33"/>
      <c r="D212" s="27" t="s">
        <v>274</v>
      </c>
      <c r="E212" s="43">
        <v>6141</v>
      </c>
      <c r="F212" s="27" t="s">
        <v>108</v>
      </c>
      <c r="G212" s="35">
        <f t="shared" si="18"/>
        <v>0</v>
      </c>
      <c r="H212" s="36">
        <v>0</v>
      </c>
      <c r="I212" s="36">
        <v>5098128.13</v>
      </c>
      <c r="J212" s="36">
        <v>279853.15999999997</v>
      </c>
      <c r="K212" s="36">
        <v>279853.15999999997</v>
      </c>
      <c r="L212" s="37">
        <f t="shared" si="19"/>
        <v>0</v>
      </c>
      <c r="M212" s="38">
        <f t="shared" si="20"/>
        <v>5.4893316304311872E-2</v>
      </c>
    </row>
    <row r="213" spans="2:13" x14ac:dyDescent="0.2">
      <c r="B213" s="32" t="s">
        <v>275</v>
      </c>
      <c r="C213" s="33"/>
      <c r="D213" s="27" t="s">
        <v>276</v>
      </c>
      <c r="E213" s="43">
        <v>6141</v>
      </c>
      <c r="F213" s="27" t="s">
        <v>108</v>
      </c>
      <c r="G213" s="35">
        <f t="shared" si="18"/>
        <v>0</v>
      </c>
      <c r="H213" s="36">
        <v>0</v>
      </c>
      <c r="I213" s="36">
        <v>1524726.13</v>
      </c>
      <c r="J213" s="36">
        <v>1343171.62</v>
      </c>
      <c r="K213" s="36">
        <v>1343171.62</v>
      </c>
      <c r="L213" s="37">
        <f t="shared" si="19"/>
        <v>0</v>
      </c>
      <c r="M213" s="38">
        <f t="shared" si="20"/>
        <v>0.88092647825219617</v>
      </c>
    </row>
    <row r="214" spans="2:13" x14ac:dyDescent="0.2">
      <c r="B214" s="32" t="s">
        <v>277</v>
      </c>
      <c r="C214" s="33"/>
      <c r="D214" s="27" t="s">
        <v>278</v>
      </c>
      <c r="E214" s="43">
        <v>6261</v>
      </c>
      <c r="F214" s="27" t="s">
        <v>125</v>
      </c>
      <c r="G214" s="35">
        <f t="shared" si="18"/>
        <v>0</v>
      </c>
      <c r="H214" s="36">
        <v>0</v>
      </c>
      <c r="I214" s="36">
        <v>557198.78</v>
      </c>
      <c r="J214" s="36">
        <v>0</v>
      </c>
      <c r="K214" s="36">
        <v>0</v>
      </c>
      <c r="L214" s="37">
        <f t="shared" si="19"/>
        <v>0</v>
      </c>
      <c r="M214" s="38">
        <f t="shared" si="20"/>
        <v>0</v>
      </c>
    </row>
    <row r="215" spans="2:13" x14ac:dyDescent="0.2">
      <c r="B215" s="32" t="s">
        <v>279</v>
      </c>
      <c r="C215" s="33"/>
      <c r="D215" s="27" t="s">
        <v>280</v>
      </c>
      <c r="E215" s="43">
        <v>6141</v>
      </c>
      <c r="F215" s="27" t="s">
        <v>108</v>
      </c>
      <c r="G215" s="35">
        <f t="shared" si="18"/>
        <v>0</v>
      </c>
      <c r="H215" s="36">
        <v>0</v>
      </c>
      <c r="I215" s="36">
        <v>4528029.3499999996</v>
      </c>
      <c r="J215" s="36">
        <v>518221.17</v>
      </c>
      <c r="K215" s="36">
        <v>518221.17</v>
      </c>
      <c r="L215" s="37">
        <f t="shared" si="19"/>
        <v>0</v>
      </c>
      <c r="M215" s="38">
        <f t="shared" si="20"/>
        <v>0.11444739641539647</v>
      </c>
    </row>
    <row r="216" spans="2:13" x14ac:dyDescent="0.2">
      <c r="B216" s="32" t="s">
        <v>281</v>
      </c>
      <c r="C216" s="33"/>
      <c r="D216" s="27" t="s">
        <v>282</v>
      </c>
      <c r="E216" s="43">
        <v>6141</v>
      </c>
      <c r="F216" s="27" t="s">
        <v>108</v>
      </c>
      <c r="G216" s="35">
        <f t="shared" si="18"/>
        <v>0</v>
      </c>
      <c r="H216" s="36">
        <v>0</v>
      </c>
      <c r="I216" s="36">
        <v>10697531.75</v>
      </c>
      <c r="J216" s="36">
        <v>10685285.359999999</v>
      </c>
      <c r="K216" s="36">
        <v>6123700.3600000003</v>
      </c>
      <c r="L216" s="37">
        <f t="shared" si="19"/>
        <v>0</v>
      </c>
      <c r="M216" s="38">
        <f t="shared" si="20"/>
        <v>0.57244049404200181</v>
      </c>
    </row>
    <row r="217" spans="2:13" x14ac:dyDescent="0.2">
      <c r="B217" s="32" t="s">
        <v>283</v>
      </c>
      <c r="C217" s="33"/>
      <c r="D217" s="27" t="s">
        <v>284</v>
      </c>
      <c r="E217" s="43">
        <v>6261</v>
      </c>
      <c r="F217" s="27" t="s">
        <v>125</v>
      </c>
      <c r="G217" s="35">
        <f t="shared" si="18"/>
        <v>0</v>
      </c>
      <c r="H217" s="36">
        <v>0</v>
      </c>
      <c r="I217" s="36">
        <v>1295138.94</v>
      </c>
      <c r="J217" s="36">
        <v>546085.86</v>
      </c>
      <c r="K217" s="36">
        <v>546085.86</v>
      </c>
      <c r="L217" s="37">
        <f t="shared" si="19"/>
        <v>0</v>
      </c>
      <c r="M217" s="38">
        <f t="shared" si="20"/>
        <v>0.42164268491533424</v>
      </c>
    </row>
    <row r="218" spans="2:13" x14ac:dyDescent="0.2">
      <c r="B218" s="32" t="s">
        <v>285</v>
      </c>
      <c r="C218" s="33"/>
      <c r="D218" s="27" t="s">
        <v>286</v>
      </c>
      <c r="E218" s="43">
        <v>6141</v>
      </c>
      <c r="F218" s="27" t="s">
        <v>108</v>
      </c>
      <c r="G218" s="35">
        <f t="shared" ref="G218:G249" si="21">+H218</f>
        <v>0</v>
      </c>
      <c r="H218" s="36">
        <v>0</v>
      </c>
      <c r="I218" s="36">
        <v>682957.11</v>
      </c>
      <c r="J218" s="36">
        <v>0</v>
      </c>
      <c r="K218" s="36">
        <v>0</v>
      </c>
      <c r="L218" s="37">
        <f t="shared" ref="L218:L249" si="22">IFERROR(K218/H218,0)</f>
        <v>0</v>
      </c>
      <c r="M218" s="38">
        <f t="shared" ref="M218:M249" si="23">IFERROR(K218/I218,0)</f>
        <v>0</v>
      </c>
    </row>
    <row r="219" spans="2:13" x14ac:dyDescent="0.2">
      <c r="B219" s="32" t="s">
        <v>287</v>
      </c>
      <c r="C219" s="33"/>
      <c r="D219" s="27" t="s">
        <v>288</v>
      </c>
      <c r="E219" s="43">
        <v>6141</v>
      </c>
      <c r="F219" s="27" t="s">
        <v>108</v>
      </c>
      <c r="G219" s="35">
        <f t="shared" si="21"/>
        <v>0</v>
      </c>
      <c r="H219" s="36">
        <v>0</v>
      </c>
      <c r="I219" s="36">
        <v>657415.14</v>
      </c>
      <c r="J219" s="36">
        <v>515398.7</v>
      </c>
      <c r="K219" s="36">
        <v>515398.7</v>
      </c>
      <c r="L219" s="37">
        <f t="shared" si="22"/>
        <v>0</v>
      </c>
      <c r="M219" s="38">
        <f t="shared" si="23"/>
        <v>0.78397753358707256</v>
      </c>
    </row>
    <row r="220" spans="2:13" x14ac:dyDescent="0.2">
      <c r="B220" s="32" t="s">
        <v>289</v>
      </c>
      <c r="C220" s="33"/>
      <c r="D220" s="27" t="s">
        <v>290</v>
      </c>
      <c r="E220" s="43">
        <v>6141</v>
      </c>
      <c r="F220" s="27" t="s">
        <v>108</v>
      </c>
      <c r="G220" s="35">
        <f t="shared" si="21"/>
        <v>0</v>
      </c>
      <c r="H220" s="36">
        <v>0</v>
      </c>
      <c r="I220" s="36">
        <v>598334.68999999994</v>
      </c>
      <c r="J220" s="36">
        <v>573662.13</v>
      </c>
      <c r="K220" s="36">
        <v>573662.13</v>
      </c>
      <c r="L220" s="37">
        <f t="shared" si="22"/>
        <v>0</v>
      </c>
      <c r="M220" s="38">
        <f t="shared" si="23"/>
        <v>0.95876461717437789</v>
      </c>
    </row>
    <row r="221" spans="2:13" x14ac:dyDescent="0.2">
      <c r="B221" s="32" t="s">
        <v>291</v>
      </c>
      <c r="C221" s="33"/>
      <c r="D221" s="27" t="s">
        <v>292</v>
      </c>
      <c r="E221" s="43">
        <v>6141</v>
      </c>
      <c r="F221" s="27" t="s">
        <v>108</v>
      </c>
      <c r="G221" s="35">
        <f t="shared" si="21"/>
        <v>0</v>
      </c>
      <c r="H221" s="36">
        <v>0</v>
      </c>
      <c r="I221" s="36">
        <v>1339653.1599999999</v>
      </c>
      <c r="J221" s="36">
        <v>967513.31</v>
      </c>
      <c r="K221" s="36">
        <v>967513.31</v>
      </c>
      <c r="L221" s="37">
        <f t="shared" si="22"/>
        <v>0</v>
      </c>
      <c r="M221" s="38">
        <f t="shared" si="23"/>
        <v>0.72221179249112522</v>
      </c>
    </row>
    <row r="222" spans="2:13" x14ac:dyDescent="0.2">
      <c r="B222" s="32" t="s">
        <v>293</v>
      </c>
      <c r="C222" s="33"/>
      <c r="D222" s="27" t="s">
        <v>294</v>
      </c>
      <c r="E222" s="43">
        <v>6141</v>
      </c>
      <c r="F222" s="27" t="s">
        <v>108</v>
      </c>
      <c r="G222" s="35">
        <f t="shared" si="21"/>
        <v>0</v>
      </c>
      <c r="H222" s="36">
        <v>0</v>
      </c>
      <c r="I222" s="36">
        <v>859287.93</v>
      </c>
      <c r="J222" s="36">
        <v>563403.82999999996</v>
      </c>
      <c r="K222" s="36">
        <v>563403.82999999996</v>
      </c>
      <c r="L222" s="37">
        <f t="shared" si="22"/>
        <v>0</v>
      </c>
      <c r="M222" s="38">
        <f t="shared" si="23"/>
        <v>0.65566361440687282</v>
      </c>
    </row>
    <row r="223" spans="2:13" x14ac:dyDescent="0.2">
      <c r="B223" s="32" t="s">
        <v>295</v>
      </c>
      <c r="C223" s="33"/>
      <c r="D223" s="27" t="s">
        <v>296</v>
      </c>
      <c r="E223" s="43">
        <v>6141</v>
      </c>
      <c r="F223" s="27" t="s">
        <v>108</v>
      </c>
      <c r="G223" s="35">
        <f t="shared" si="21"/>
        <v>0</v>
      </c>
      <c r="H223" s="36">
        <v>0</v>
      </c>
      <c r="I223" s="36">
        <v>783936.1</v>
      </c>
      <c r="J223" s="36">
        <v>598561.77</v>
      </c>
      <c r="K223" s="36">
        <v>598561.77</v>
      </c>
      <c r="L223" s="37">
        <f t="shared" si="22"/>
        <v>0</v>
      </c>
      <c r="M223" s="38">
        <f t="shared" si="23"/>
        <v>0.76353387731474542</v>
      </c>
    </row>
    <row r="224" spans="2:13" x14ac:dyDescent="0.2">
      <c r="B224" s="32" t="s">
        <v>297</v>
      </c>
      <c r="C224" s="33"/>
      <c r="D224" s="27" t="s">
        <v>298</v>
      </c>
      <c r="E224" s="43">
        <v>6141</v>
      </c>
      <c r="F224" s="27" t="s">
        <v>108</v>
      </c>
      <c r="G224" s="35">
        <f t="shared" si="21"/>
        <v>0</v>
      </c>
      <c r="H224" s="36">
        <v>0</v>
      </c>
      <c r="I224" s="36">
        <v>1154490.69</v>
      </c>
      <c r="J224" s="36">
        <v>851750.75</v>
      </c>
      <c r="K224" s="36">
        <v>851750.75</v>
      </c>
      <c r="L224" s="37">
        <f t="shared" si="22"/>
        <v>0</v>
      </c>
      <c r="M224" s="38">
        <f t="shared" si="23"/>
        <v>0.73777186544483964</v>
      </c>
    </row>
    <row r="225" spans="2:13" x14ac:dyDescent="0.2">
      <c r="B225" s="32" t="s">
        <v>299</v>
      </c>
      <c r="C225" s="33"/>
      <c r="D225" s="27" t="s">
        <v>300</v>
      </c>
      <c r="E225" s="43">
        <v>6141</v>
      </c>
      <c r="F225" s="27" t="s">
        <v>108</v>
      </c>
      <c r="G225" s="35">
        <f t="shared" si="21"/>
        <v>0</v>
      </c>
      <c r="H225" s="36">
        <v>0</v>
      </c>
      <c r="I225" s="36">
        <v>1352318.96</v>
      </c>
      <c r="J225" s="36">
        <v>954802.54</v>
      </c>
      <c r="K225" s="36">
        <v>954802.54</v>
      </c>
      <c r="L225" s="37">
        <f t="shared" si="22"/>
        <v>0</v>
      </c>
      <c r="M225" s="38">
        <f t="shared" si="23"/>
        <v>0.70604832753361679</v>
      </c>
    </row>
    <row r="226" spans="2:13" x14ac:dyDescent="0.2">
      <c r="B226" s="32" t="s">
        <v>301</v>
      </c>
      <c r="C226" s="33"/>
      <c r="D226" s="27" t="s">
        <v>302</v>
      </c>
      <c r="E226" s="43">
        <v>6141</v>
      </c>
      <c r="F226" s="27" t="s">
        <v>108</v>
      </c>
      <c r="G226" s="35">
        <f t="shared" si="21"/>
        <v>0</v>
      </c>
      <c r="H226" s="36">
        <v>0</v>
      </c>
      <c r="I226" s="36">
        <v>936101.06</v>
      </c>
      <c r="J226" s="36">
        <v>506907.07</v>
      </c>
      <c r="K226" s="36">
        <v>506907.07</v>
      </c>
      <c r="L226" s="37">
        <f t="shared" si="22"/>
        <v>0</v>
      </c>
      <c r="M226" s="38">
        <f t="shared" si="23"/>
        <v>0.54150891571471993</v>
      </c>
    </row>
    <row r="227" spans="2:13" x14ac:dyDescent="0.2">
      <c r="B227" s="32" t="s">
        <v>303</v>
      </c>
      <c r="C227" s="33"/>
      <c r="D227" s="27" t="s">
        <v>304</v>
      </c>
      <c r="E227" s="43">
        <v>6141</v>
      </c>
      <c r="F227" s="27" t="s">
        <v>108</v>
      </c>
      <c r="G227" s="35">
        <f t="shared" si="21"/>
        <v>0</v>
      </c>
      <c r="H227" s="36">
        <v>0</v>
      </c>
      <c r="I227" s="36">
        <v>765648.36</v>
      </c>
      <c r="J227" s="36">
        <v>265533.62</v>
      </c>
      <c r="K227" s="36">
        <v>265533.62</v>
      </c>
      <c r="L227" s="37">
        <f t="shared" si="22"/>
        <v>0</v>
      </c>
      <c r="M227" s="38">
        <f t="shared" si="23"/>
        <v>0.34680884054920458</v>
      </c>
    </row>
    <row r="228" spans="2:13" x14ac:dyDescent="0.2">
      <c r="B228" s="32" t="s">
        <v>305</v>
      </c>
      <c r="C228" s="33"/>
      <c r="D228" s="27" t="s">
        <v>306</v>
      </c>
      <c r="E228" s="43">
        <v>6141</v>
      </c>
      <c r="F228" s="27" t="s">
        <v>108</v>
      </c>
      <c r="G228" s="35">
        <f t="shared" si="21"/>
        <v>0</v>
      </c>
      <c r="H228" s="36">
        <v>0</v>
      </c>
      <c r="I228" s="36">
        <v>376340.35</v>
      </c>
      <c r="J228" s="36">
        <v>0</v>
      </c>
      <c r="K228" s="36">
        <v>0</v>
      </c>
      <c r="L228" s="37">
        <f t="shared" si="22"/>
        <v>0</v>
      </c>
      <c r="M228" s="38">
        <f t="shared" si="23"/>
        <v>0</v>
      </c>
    </row>
    <row r="229" spans="2:13" x14ac:dyDescent="0.2">
      <c r="B229" s="32" t="s">
        <v>307</v>
      </c>
      <c r="C229" s="33"/>
      <c r="D229" s="27" t="s">
        <v>308</v>
      </c>
      <c r="E229" s="43">
        <v>6141</v>
      </c>
      <c r="F229" s="27" t="s">
        <v>108</v>
      </c>
      <c r="G229" s="35">
        <f t="shared" si="21"/>
        <v>0</v>
      </c>
      <c r="H229" s="36">
        <v>0</v>
      </c>
      <c r="I229" s="36">
        <v>619406.56999999995</v>
      </c>
      <c r="J229" s="36">
        <v>0</v>
      </c>
      <c r="K229" s="36">
        <v>0</v>
      </c>
      <c r="L229" s="37">
        <f t="shared" si="22"/>
        <v>0</v>
      </c>
      <c r="M229" s="38">
        <f t="shared" si="23"/>
        <v>0</v>
      </c>
    </row>
    <row r="230" spans="2:13" x14ac:dyDescent="0.2">
      <c r="B230" s="32" t="s">
        <v>309</v>
      </c>
      <c r="C230" s="33"/>
      <c r="D230" s="27" t="s">
        <v>310</v>
      </c>
      <c r="E230" s="43">
        <v>6141</v>
      </c>
      <c r="F230" s="27" t="s">
        <v>108</v>
      </c>
      <c r="G230" s="35">
        <f t="shared" si="21"/>
        <v>0</v>
      </c>
      <c r="H230" s="36">
        <v>0</v>
      </c>
      <c r="I230" s="36">
        <v>779319.76</v>
      </c>
      <c r="J230" s="36">
        <v>0</v>
      </c>
      <c r="K230" s="36">
        <v>0</v>
      </c>
      <c r="L230" s="37">
        <f t="shared" si="22"/>
        <v>0</v>
      </c>
      <c r="M230" s="38">
        <f t="shared" si="23"/>
        <v>0</v>
      </c>
    </row>
    <row r="231" spans="2:13" x14ac:dyDescent="0.2">
      <c r="B231" s="32" t="s">
        <v>311</v>
      </c>
      <c r="C231" s="33"/>
      <c r="D231" s="27" t="s">
        <v>312</v>
      </c>
      <c r="E231" s="43">
        <v>6141</v>
      </c>
      <c r="F231" s="27" t="s">
        <v>108</v>
      </c>
      <c r="G231" s="35">
        <f t="shared" si="21"/>
        <v>0</v>
      </c>
      <c r="H231" s="36">
        <v>0</v>
      </c>
      <c r="I231" s="36">
        <v>825355.24</v>
      </c>
      <c r="J231" s="36">
        <v>0</v>
      </c>
      <c r="K231" s="36">
        <v>0</v>
      </c>
      <c r="L231" s="37">
        <f t="shared" si="22"/>
        <v>0</v>
      </c>
      <c r="M231" s="38">
        <f t="shared" si="23"/>
        <v>0</v>
      </c>
    </row>
    <row r="232" spans="2:13" x14ac:dyDescent="0.2">
      <c r="B232" s="32" t="s">
        <v>313</v>
      </c>
      <c r="C232" s="33"/>
      <c r="D232" s="27" t="s">
        <v>314</v>
      </c>
      <c r="E232" s="43">
        <v>6141</v>
      </c>
      <c r="F232" s="27" t="s">
        <v>108</v>
      </c>
      <c r="G232" s="35">
        <f t="shared" si="21"/>
        <v>0</v>
      </c>
      <c r="H232" s="36">
        <v>0</v>
      </c>
      <c r="I232" s="36">
        <v>1601370.99</v>
      </c>
      <c r="J232" s="36">
        <v>0</v>
      </c>
      <c r="K232" s="36">
        <v>0</v>
      </c>
      <c r="L232" s="37">
        <f t="shared" si="22"/>
        <v>0</v>
      </c>
      <c r="M232" s="38">
        <f t="shared" si="23"/>
        <v>0</v>
      </c>
    </row>
    <row r="233" spans="2:13" x14ac:dyDescent="0.2">
      <c r="B233" s="32" t="s">
        <v>315</v>
      </c>
      <c r="C233" s="33"/>
      <c r="D233" s="27" t="s">
        <v>316</v>
      </c>
      <c r="E233" s="43">
        <v>6141</v>
      </c>
      <c r="F233" s="27" t="s">
        <v>108</v>
      </c>
      <c r="G233" s="35">
        <f t="shared" si="21"/>
        <v>0</v>
      </c>
      <c r="H233" s="36">
        <v>0</v>
      </c>
      <c r="I233" s="36">
        <v>1032378.42</v>
      </c>
      <c r="J233" s="36">
        <v>455883.84</v>
      </c>
      <c r="K233" s="36">
        <v>455883.84</v>
      </c>
      <c r="L233" s="37">
        <f t="shared" si="22"/>
        <v>0</v>
      </c>
      <c r="M233" s="38">
        <f t="shared" si="23"/>
        <v>0.44158598355823825</v>
      </c>
    </row>
    <row r="234" spans="2:13" x14ac:dyDescent="0.2">
      <c r="B234" s="32"/>
      <c r="C234" s="33"/>
      <c r="D234" s="27"/>
      <c r="E234" s="43">
        <v>6261</v>
      </c>
      <c r="F234" s="27" t="s">
        <v>125</v>
      </c>
      <c r="G234" s="35">
        <f t="shared" si="21"/>
        <v>0</v>
      </c>
      <c r="H234" s="36">
        <v>0</v>
      </c>
      <c r="I234" s="36">
        <v>102916.95</v>
      </c>
      <c r="J234" s="36">
        <v>0</v>
      </c>
      <c r="K234" s="36">
        <v>0</v>
      </c>
      <c r="L234" s="37">
        <f t="shared" si="22"/>
        <v>0</v>
      </c>
      <c r="M234" s="38">
        <f t="shared" si="23"/>
        <v>0</v>
      </c>
    </row>
    <row r="235" spans="2:13" x14ac:dyDescent="0.2">
      <c r="B235" s="32" t="s">
        <v>317</v>
      </c>
      <c r="C235" s="33"/>
      <c r="D235" s="27" t="s">
        <v>318</v>
      </c>
      <c r="E235" s="43">
        <v>6141</v>
      </c>
      <c r="F235" s="27" t="s">
        <v>108</v>
      </c>
      <c r="G235" s="35">
        <f t="shared" si="21"/>
        <v>0</v>
      </c>
      <c r="H235" s="36">
        <v>0</v>
      </c>
      <c r="I235" s="36">
        <v>1500000</v>
      </c>
      <c r="J235" s="36">
        <v>0</v>
      </c>
      <c r="K235" s="36">
        <v>0</v>
      </c>
      <c r="L235" s="37">
        <f t="shared" si="22"/>
        <v>0</v>
      </c>
      <c r="M235" s="38">
        <f t="shared" si="23"/>
        <v>0</v>
      </c>
    </row>
    <row r="236" spans="2:13" x14ac:dyDescent="0.2">
      <c r="B236" s="32" t="s">
        <v>319</v>
      </c>
      <c r="C236" s="33"/>
      <c r="D236" s="27" t="s">
        <v>320</v>
      </c>
      <c r="E236" s="43">
        <v>6141</v>
      </c>
      <c r="F236" s="27" t="s">
        <v>108</v>
      </c>
      <c r="G236" s="35">
        <f t="shared" si="21"/>
        <v>0</v>
      </c>
      <c r="H236" s="36">
        <v>0</v>
      </c>
      <c r="I236" s="36">
        <v>2599587</v>
      </c>
      <c r="J236" s="36">
        <v>0</v>
      </c>
      <c r="K236" s="36">
        <v>0</v>
      </c>
      <c r="L236" s="37">
        <f t="shared" si="22"/>
        <v>0</v>
      </c>
      <c r="M236" s="38">
        <f t="shared" si="23"/>
        <v>0</v>
      </c>
    </row>
    <row r="237" spans="2:13" x14ac:dyDescent="0.2">
      <c r="B237" s="32" t="s">
        <v>321</v>
      </c>
      <c r="C237" s="33"/>
      <c r="D237" s="27" t="s">
        <v>322</v>
      </c>
      <c r="E237" s="43">
        <v>6141</v>
      </c>
      <c r="F237" s="27" t="s">
        <v>108</v>
      </c>
      <c r="G237" s="35">
        <f t="shared" si="21"/>
        <v>0</v>
      </c>
      <c r="H237" s="36">
        <v>0</v>
      </c>
      <c r="I237" s="36">
        <v>1339720.1000000001</v>
      </c>
      <c r="J237" s="36">
        <v>0</v>
      </c>
      <c r="K237" s="36">
        <v>0</v>
      </c>
      <c r="L237" s="37">
        <f t="shared" si="22"/>
        <v>0</v>
      </c>
      <c r="M237" s="38">
        <f t="shared" si="23"/>
        <v>0</v>
      </c>
    </row>
    <row r="238" spans="2:13" x14ac:dyDescent="0.2">
      <c r="B238" s="32" t="s">
        <v>323</v>
      </c>
      <c r="C238" s="33"/>
      <c r="D238" s="27" t="s">
        <v>324</v>
      </c>
      <c r="E238" s="43">
        <v>6141</v>
      </c>
      <c r="F238" s="27" t="s">
        <v>108</v>
      </c>
      <c r="G238" s="35">
        <f t="shared" si="21"/>
        <v>0</v>
      </c>
      <c r="H238" s="36">
        <v>0</v>
      </c>
      <c r="I238" s="36">
        <v>1569108.25</v>
      </c>
      <c r="J238" s="36">
        <v>0</v>
      </c>
      <c r="K238" s="36">
        <v>0</v>
      </c>
      <c r="L238" s="37">
        <f t="shared" si="22"/>
        <v>0</v>
      </c>
      <c r="M238" s="38">
        <f t="shared" si="23"/>
        <v>0</v>
      </c>
    </row>
    <row r="239" spans="2:13" x14ac:dyDescent="0.2">
      <c r="B239" s="32" t="s">
        <v>325</v>
      </c>
      <c r="C239" s="33"/>
      <c r="D239" s="27" t="s">
        <v>326</v>
      </c>
      <c r="E239" s="43">
        <v>6141</v>
      </c>
      <c r="F239" s="27" t="s">
        <v>108</v>
      </c>
      <c r="G239" s="35">
        <f t="shared" si="21"/>
        <v>0</v>
      </c>
      <c r="H239" s="36">
        <v>0</v>
      </c>
      <c r="I239" s="36">
        <v>485071.26</v>
      </c>
      <c r="J239" s="36">
        <v>0</v>
      </c>
      <c r="K239" s="36">
        <v>0</v>
      </c>
      <c r="L239" s="37">
        <f t="shared" si="22"/>
        <v>0</v>
      </c>
      <c r="M239" s="38">
        <f t="shared" si="23"/>
        <v>0</v>
      </c>
    </row>
    <row r="240" spans="2:13" x14ac:dyDescent="0.2">
      <c r="B240" s="32" t="s">
        <v>327</v>
      </c>
      <c r="C240" s="33"/>
      <c r="D240" s="27" t="s">
        <v>328</v>
      </c>
      <c r="E240" s="43">
        <v>6141</v>
      </c>
      <c r="F240" s="27" t="s">
        <v>108</v>
      </c>
      <c r="G240" s="35">
        <f t="shared" si="21"/>
        <v>0</v>
      </c>
      <c r="H240" s="36">
        <v>0</v>
      </c>
      <c r="I240" s="36">
        <v>3050233.81</v>
      </c>
      <c r="J240" s="36">
        <v>751302.07</v>
      </c>
      <c r="K240" s="36">
        <v>751302.07</v>
      </c>
      <c r="L240" s="37">
        <f t="shared" si="22"/>
        <v>0</v>
      </c>
      <c r="M240" s="38">
        <f t="shared" si="23"/>
        <v>0.24630966568428403</v>
      </c>
    </row>
    <row r="241" spans="2:13" x14ac:dyDescent="0.2">
      <c r="B241" s="32" t="s">
        <v>329</v>
      </c>
      <c r="C241" s="33"/>
      <c r="D241" s="27" t="s">
        <v>330</v>
      </c>
      <c r="E241" s="43">
        <v>6141</v>
      </c>
      <c r="F241" s="27" t="s">
        <v>108</v>
      </c>
      <c r="G241" s="35">
        <f t="shared" si="21"/>
        <v>0</v>
      </c>
      <c r="H241" s="36">
        <v>0</v>
      </c>
      <c r="I241" s="36">
        <v>5618808</v>
      </c>
      <c r="J241" s="36">
        <v>0</v>
      </c>
      <c r="K241" s="36">
        <v>0</v>
      </c>
      <c r="L241" s="37">
        <f t="shared" si="22"/>
        <v>0</v>
      </c>
      <c r="M241" s="38">
        <f t="shared" si="23"/>
        <v>0</v>
      </c>
    </row>
    <row r="242" spans="2:13" x14ac:dyDescent="0.2">
      <c r="B242" s="32" t="s">
        <v>331</v>
      </c>
      <c r="C242" s="33"/>
      <c r="D242" s="27" t="s">
        <v>332</v>
      </c>
      <c r="E242" s="43">
        <v>6141</v>
      </c>
      <c r="F242" s="27" t="s">
        <v>108</v>
      </c>
      <c r="G242" s="35">
        <f t="shared" si="21"/>
        <v>0</v>
      </c>
      <c r="H242" s="36">
        <v>0</v>
      </c>
      <c r="I242" s="36">
        <v>1813838.4</v>
      </c>
      <c r="J242" s="36">
        <v>0</v>
      </c>
      <c r="K242" s="36">
        <v>0</v>
      </c>
      <c r="L242" s="37">
        <f t="shared" si="22"/>
        <v>0</v>
      </c>
      <c r="M242" s="38">
        <f t="shared" si="23"/>
        <v>0</v>
      </c>
    </row>
    <row r="243" spans="2:13" x14ac:dyDescent="0.2">
      <c r="B243" s="32" t="s">
        <v>333</v>
      </c>
      <c r="C243" s="33"/>
      <c r="D243" s="27" t="s">
        <v>334</v>
      </c>
      <c r="E243" s="43">
        <v>6141</v>
      </c>
      <c r="F243" s="27" t="s">
        <v>108</v>
      </c>
      <c r="G243" s="35">
        <f t="shared" si="21"/>
        <v>0</v>
      </c>
      <c r="H243" s="36">
        <v>0</v>
      </c>
      <c r="I243" s="36">
        <v>3115200</v>
      </c>
      <c r="J243" s="36">
        <v>0</v>
      </c>
      <c r="K243" s="36">
        <v>0</v>
      </c>
      <c r="L243" s="37">
        <f t="shared" si="22"/>
        <v>0</v>
      </c>
      <c r="M243" s="38">
        <f t="shared" si="23"/>
        <v>0</v>
      </c>
    </row>
    <row r="244" spans="2:13" x14ac:dyDescent="0.2">
      <c r="B244" s="32" t="s">
        <v>335</v>
      </c>
      <c r="C244" s="33"/>
      <c r="D244" s="27" t="s">
        <v>336</v>
      </c>
      <c r="E244" s="43">
        <v>6141</v>
      </c>
      <c r="F244" s="27" t="s">
        <v>108</v>
      </c>
      <c r="G244" s="35">
        <f t="shared" si="21"/>
        <v>0</v>
      </c>
      <c r="H244" s="36">
        <v>0</v>
      </c>
      <c r="I244" s="36">
        <v>2771340</v>
      </c>
      <c r="J244" s="36">
        <v>0</v>
      </c>
      <c r="K244" s="36">
        <v>0</v>
      </c>
      <c r="L244" s="37">
        <f t="shared" si="22"/>
        <v>0</v>
      </c>
      <c r="M244" s="38">
        <f t="shared" si="23"/>
        <v>0</v>
      </c>
    </row>
    <row r="245" spans="2:13" x14ac:dyDescent="0.2">
      <c r="B245" s="32" t="s">
        <v>337</v>
      </c>
      <c r="C245" s="33"/>
      <c r="D245" s="27" t="s">
        <v>338</v>
      </c>
      <c r="E245" s="43">
        <v>6141</v>
      </c>
      <c r="F245" s="27" t="s">
        <v>108</v>
      </c>
      <c r="G245" s="35">
        <f t="shared" si="21"/>
        <v>0</v>
      </c>
      <c r="H245" s="36">
        <v>0</v>
      </c>
      <c r="I245" s="36">
        <v>2483250</v>
      </c>
      <c r="J245" s="36">
        <v>0</v>
      </c>
      <c r="K245" s="36">
        <v>0</v>
      </c>
      <c r="L245" s="37">
        <f t="shared" si="22"/>
        <v>0</v>
      </c>
      <c r="M245" s="38">
        <f t="shared" si="23"/>
        <v>0</v>
      </c>
    </row>
    <row r="246" spans="2:13" x14ac:dyDescent="0.2">
      <c r="B246" s="32" t="s">
        <v>339</v>
      </c>
      <c r="C246" s="33"/>
      <c r="D246" s="27" t="s">
        <v>340</v>
      </c>
      <c r="E246" s="43">
        <v>6141</v>
      </c>
      <c r="F246" s="27" t="s">
        <v>108</v>
      </c>
      <c r="G246" s="35">
        <f t="shared" si="21"/>
        <v>0</v>
      </c>
      <c r="H246" s="36">
        <v>0</v>
      </c>
      <c r="I246" s="36">
        <v>1457280</v>
      </c>
      <c r="J246" s="36">
        <v>0</v>
      </c>
      <c r="K246" s="36">
        <v>0</v>
      </c>
      <c r="L246" s="37">
        <f t="shared" si="22"/>
        <v>0</v>
      </c>
      <c r="M246" s="38">
        <f t="shared" si="23"/>
        <v>0</v>
      </c>
    </row>
    <row r="247" spans="2:13" x14ac:dyDescent="0.2">
      <c r="B247" s="32" t="s">
        <v>341</v>
      </c>
      <c r="C247" s="33"/>
      <c r="D247" s="27" t="s">
        <v>342</v>
      </c>
      <c r="E247" s="43">
        <v>6141</v>
      </c>
      <c r="F247" s="27" t="s">
        <v>108</v>
      </c>
      <c r="G247" s="35">
        <f t="shared" si="21"/>
        <v>0</v>
      </c>
      <c r="H247" s="36">
        <v>0</v>
      </c>
      <c r="I247" s="36">
        <v>2967932.49</v>
      </c>
      <c r="J247" s="36">
        <v>0</v>
      </c>
      <c r="K247" s="36">
        <v>0</v>
      </c>
      <c r="L247" s="37">
        <f t="shared" si="22"/>
        <v>0</v>
      </c>
      <c r="M247" s="38">
        <f t="shared" si="23"/>
        <v>0</v>
      </c>
    </row>
    <row r="248" spans="2:13" x14ac:dyDescent="0.2">
      <c r="B248" s="32" t="s">
        <v>343</v>
      </c>
      <c r="C248" s="33"/>
      <c r="D248" s="27" t="s">
        <v>344</v>
      </c>
      <c r="E248" s="43">
        <v>6141</v>
      </c>
      <c r="F248" s="27" t="s">
        <v>108</v>
      </c>
      <c r="G248" s="35">
        <f t="shared" si="21"/>
        <v>0</v>
      </c>
      <c r="H248" s="36">
        <v>0</v>
      </c>
      <c r="I248" s="36">
        <v>2004849</v>
      </c>
      <c r="J248" s="36">
        <v>0</v>
      </c>
      <c r="K248" s="36">
        <v>0</v>
      </c>
      <c r="L248" s="37">
        <f t="shared" si="22"/>
        <v>0</v>
      </c>
      <c r="M248" s="38">
        <f t="shared" si="23"/>
        <v>0</v>
      </c>
    </row>
    <row r="249" spans="2:13" x14ac:dyDescent="0.2">
      <c r="B249" s="32" t="s">
        <v>345</v>
      </c>
      <c r="C249" s="33"/>
      <c r="D249" s="27" t="s">
        <v>346</v>
      </c>
      <c r="E249" s="43">
        <v>6141</v>
      </c>
      <c r="F249" s="27" t="s">
        <v>108</v>
      </c>
      <c r="G249" s="35">
        <f t="shared" si="21"/>
        <v>0</v>
      </c>
      <c r="H249" s="36">
        <v>0</v>
      </c>
      <c r="I249" s="36">
        <v>1846805.4</v>
      </c>
      <c r="J249" s="36">
        <v>0</v>
      </c>
      <c r="K249" s="36">
        <v>0</v>
      </c>
      <c r="L249" s="37">
        <f t="shared" si="22"/>
        <v>0</v>
      </c>
      <c r="M249" s="38">
        <f t="shared" si="23"/>
        <v>0</v>
      </c>
    </row>
    <row r="250" spans="2:13" x14ac:dyDescent="0.2">
      <c r="B250" s="32" t="s">
        <v>347</v>
      </c>
      <c r="C250" s="33"/>
      <c r="D250" s="27" t="s">
        <v>348</v>
      </c>
      <c r="E250" s="43">
        <v>6141</v>
      </c>
      <c r="F250" s="27" t="s">
        <v>108</v>
      </c>
      <c r="G250" s="35">
        <f t="shared" ref="G250:G267" si="24">+H250</f>
        <v>0</v>
      </c>
      <c r="H250" s="36">
        <v>0</v>
      </c>
      <c r="I250" s="36">
        <v>434071.72</v>
      </c>
      <c r="J250" s="36">
        <v>0</v>
      </c>
      <c r="K250" s="36">
        <v>0</v>
      </c>
      <c r="L250" s="37">
        <f t="shared" ref="L250:L267" si="25">IFERROR(K250/H250,0)</f>
        <v>0</v>
      </c>
      <c r="M250" s="38">
        <f t="shared" ref="M250:M267" si="26">IFERROR(K250/I250,0)</f>
        <v>0</v>
      </c>
    </row>
    <row r="251" spans="2:13" x14ac:dyDescent="0.2">
      <c r="B251" s="32" t="s">
        <v>349</v>
      </c>
      <c r="C251" s="33"/>
      <c r="D251" s="27" t="s">
        <v>350</v>
      </c>
      <c r="E251" s="43">
        <v>6141</v>
      </c>
      <c r="F251" s="27" t="s">
        <v>108</v>
      </c>
      <c r="G251" s="35">
        <f t="shared" si="24"/>
        <v>0</v>
      </c>
      <c r="H251" s="36">
        <v>0</v>
      </c>
      <c r="I251" s="36">
        <v>801900</v>
      </c>
      <c r="J251" s="36">
        <v>0</v>
      </c>
      <c r="K251" s="36">
        <v>0</v>
      </c>
      <c r="L251" s="37">
        <f t="shared" si="25"/>
        <v>0</v>
      </c>
      <c r="M251" s="38">
        <f t="shared" si="26"/>
        <v>0</v>
      </c>
    </row>
    <row r="252" spans="2:13" x14ac:dyDescent="0.2">
      <c r="B252" s="32" t="s">
        <v>351</v>
      </c>
      <c r="C252" s="33"/>
      <c r="D252" s="27" t="s">
        <v>352</v>
      </c>
      <c r="E252" s="43">
        <v>6141</v>
      </c>
      <c r="F252" s="27" t="s">
        <v>108</v>
      </c>
      <c r="G252" s="35">
        <f t="shared" si="24"/>
        <v>0</v>
      </c>
      <c r="H252" s="36">
        <v>0</v>
      </c>
      <c r="I252" s="36">
        <v>2269466.9300000002</v>
      </c>
      <c r="J252" s="36">
        <v>0</v>
      </c>
      <c r="K252" s="36">
        <v>0</v>
      </c>
      <c r="L252" s="37">
        <f t="shared" si="25"/>
        <v>0</v>
      </c>
      <c r="M252" s="38">
        <f t="shared" si="26"/>
        <v>0</v>
      </c>
    </row>
    <row r="253" spans="2:13" x14ac:dyDescent="0.2">
      <c r="B253" s="32" t="s">
        <v>353</v>
      </c>
      <c r="C253" s="33"/>
      <c r="D253" s="27" t="s">
        <v>354</v>
      </c>
      <c r="E253" s="43">
        <v>6141</v>
      </c>
      <c r="F253" s="27" t="s">
        <v>108</v>
      </c>
      <c r="G253" s="35">
        <f t="shared" si="24"/>
        <v>0</v>
      </c>
      <c r="H253" s="36">
        <v>0</v>
      </c>
      <c r="I253" s="36">
        <v>1841530.31</v>
      </c>
      <c r="J253" s="36">
        <v>0</v>
      </c>
      <c r="K253" s="36">
        <v>0</v>
      </c>
      <c r="L253" s="37">
        <f t="shared" si="25"/>
        <v>0</v>
      </c>
      <c r="M253" s="38">
        <f t="shared" si="26"/>
        <v>0</v>
      </c>
    </row>
    <row r="254" spans="2:13" x14ac:dyDescent="0.2">
      <c r="B254" s="32" t="s">
        <v>355</v>
      </c>
      <c r="C254" s="33"/>
      <c r="D254" s="27" t="s">
        <v>356</v>
      </c>
      <c r="E254" s="43">
        <v>6141</v>
      </c>
      <c r="F254" s="27" t="s">
        <v>108</v>
      </c>
      <c r="G254" s="35">
        <f t="shared" si="24"/>
        <v>0</v>
      </c>
      <c r="H254" s="36">
        <v>0</v>
      </c>
      <c r="I254" s="36">
        <v>2314103.2200000002</v>
      </c>
      <c r="J254" s="36">
        <v>0</v>
      </c>
      <c r="K254" s="36">
        <v>0</v>
      </c>
      <c r="L254" s="37">
        <f t="shared" si="25"/>
        <v>0</v>
      </c>
      <c r="M254" s="38">
        <f t="shared" si="26"/>
        <v>0</v>
      </c>
    </row>
    <row r="255" spans="2:13" x14ac:dyDescent="0.2">
      <c r="B255" s="32" t="s">
        <v>357</v>
      </c>
      <c r="C255" s="33"/>
      <c r="D255" s="27" t="s">
        <v>358</v>
      </c>
      <c r="E255" s="43">
        <v>6141</v>
      </c>
      <c r="F255" s="27" t="s">
        <v>108</v>
      </c>
      <c r="G255" s="35">
        <f t="shared" si="24"/>
        <v>0</v>
      </c>
      <c r="H255" s="36">
        <v>0</v>
      </c>
      <c r="I255" s="36">
        <v>2083620</v>
      </c>
      <c r="J255" s="36">
        <v>0</v>
      </c>
      <c r="K255" s="36">
        <v>0</v>
      </c>
      <c r="L255" s="37">
        <f t="shared" si="25"/>
        <v>0</v>
      </c>
      <c r="M255" s="38">
        <f t="shared" si="26"/>
        <v>0</v>
      </c>
    </row>
    <row r="256" spans="2:13" x14ac:dyDescent="0.2">
      <c r="B256" s="32" t="s">
        <v>359</v>
      </c>
      <c r="C256" s="33"/>
      <c r="D256" s="27" t="s">
        <v>360</v>
      </c>
      <c r="E256" s="43">
        <v>6141</v>
      </c>
      <c r="F256" s="27" t="s">
        <v>108</v>
      </c>
      <c r="G256" s="35">
        <f t="shared" si="24"/>
        <v>0</v>
      </c>
      <c r="H256" s="36">
        <v>0</v>
      </c>
      <c r="I256" s="36">
        <v>2513687.5499999998</v>
      </c>
      <c r="J256" s="36">
        <v>0</v>
      </c>
      <c r="K256" s="36">
        <v>0</v>
      </c>
      <c r="L256" s="37">
        <f t="shared" si="25"/>
        <v>0</v>
      </c>
      <c r="M256" s="38">
        <f t="shared" si="26"/>
        <v>0</v>
      </c>
    </row>
    <row r="257" spans="2:13" x14ac:dyDescent="0.2">
      <c r="B257" s="32" t="s">
        <v>361</v>
      </c>
      <c r="C257" s="33"/>
      <c r="D257" s="27" t="s">
        <v>362</v>
      </c>
      <c r="E257" s="43">
        <v>6141</v>
      </c>
      <c r="F257" s="27" t="s">
        <v>108</v>
      </c>
      <c r="G257" s="35">
        <f t="shared" si="24"/>
        <v>0</v>
      </c>
      <c r="H257" s="36">
        <v>0</v>
      </c>
      <c r="I257" s="36">
        <v>203511</v>
      </c>
      <c r="J257" s="36">
        <v>0</v>
      </c>
      <c r="K257" s="36">
        <v>0</v>
      </c>
      <c r="L257" s="37">
        <f t="shared" si="25"/>
        <v>0</v>
      </c>
      <c r="M257" s="38">
        <f t="shared" si="26"/>
        <v>0</v>
      </c>
    </row>
    <row r="258" spans="2:13" x14ac:dyDescent="0.2">
      <c r="B258" s="32" t="s">
        <v>363</v>
      </c>
      <c r="C258" s="33"/>
      <c r="D258" s="27" t="s">
        <v>364</v>
      </c>
      <c r="E258" s="43">
        <v>6141</v>
      </c>
      <c r="F258" s="27" t="s">
        <v>108</v>
      </c>
      <c r="G258" s="35">
        <f t="shared" si="24"/>
        <v>0</v>
      </c>
      <c r="H258" s="36">
        <v>0</v>
      </c>
      <c r="I258" s="36">
        <v>1785960</v>
      </c>
      <c r="J258" s="36">
        <v>0</v>
      </c>
      <c r="K258" s="36">
        <v>0</v>
      </c>
      <c r="L258" s="37">
        <f t="shared" si="25"/>
        <v>0</v>
      </c>
      <c r="M258" s="38">
        <f t="shared" si="26"/>
        <v>0</v>
      </c>
    </row>
    <row r="259" spans="2:13" x14ac:dyDescent="0.2">
      <c r="B259" s="32" t="s">
        <v>365</v>
      </c>
      <c r="C259" s="33"/>
      <c r="D259" s="27" t="s">
        <v>366</v>
      </c>
      <c r="E259" s="43">
        <v>6141</v>
      </c>
      <c r="F259" s="27" t="s">
        <v>108</v>
      </c>
      <c r="G259" s="35">
        <f t="shared" si="24"/>
        <v>0</v>
      </c>
      <c r="H259" s="36">
        <v>0</v>
      </c>
      <c r="I259" s="36">
        <v>3050000</v>
      </c>
      <c r="J259" s="36">
        <v>0</v>
      </c>
      <c r="K259" s="36">
        <v>0</v>
      </c>
      <c r="L259" s="37">
        <f t="shared" si="25"/>
        <v>0</v>
      </c>
      <c r="M259" s="38">
        <f t="shared" si="26"/>
        <v>0</v>
      </c>
    </row>
    <row r="260" spans="2:13" x14ac:dyDescent="0.2">
      <c r="B260" s="32" t="s">
        <v>367</v>
      </c>
      <c r="C260" s="33"/>
      <c r="D260" s="27" t="s">
        <v>368</v>
      </c>
      <c r="E260" s="43">
        <v>6141</v>
      </c>
      <c r="F260" s="27" t="s">
        <v>108</v>
      </c>
      <c r="G260" s="35">
        <f t="shared" si="24"/>
        <v>0</v>
      </c>
      <c r="H260" s="36">
        <v>0</v>
      </c>
      <c r="I260" s="36">
        <v>2799342.19</v>
      </c>
      <c r="J260" s="36">
        <v>0</v>
      </c>
      <c r="K260" s="36">
        <v>0</v>
      </c>
      <c r="L260" s="37">
        <f t="shared" si="25"/>
        <v>0</v>
      </c>
      <c r="M260" s="38">
        <f t="shared" si="26"/>
        <v>0</v>
      </c>
    </row>
    <row r="261" spans="2:13" x14ac:dyDescent="0.2">
      <c r="B261" s="32" t="s">
        <v>369</v>
      </c>
      <c r="C261" s="33"/>
      <c r="D261" s="27" t="s">
        <v>370</v>
      </c>
      <c r="E261" s="43">
        <v>6141</v>
      </c>
      <c r="F261" s="27" t="s">
        <v>108</v>
      </c>
      <c r="G261" s="35">
        <f t="shared" si="24"/>
        <v>0</v>
      </c>
      <c r="H261" s="36">
        <v>0</v>
      </c>
      <c r="I261" s="36">
        <v>2468400</v>
      </c>
      <c r="J261" s="36">
        <v>0</v>
      </c>
      <c r="K261" s="36">
        <v>0</v>
      </c>
      <c r="L261" s="37">
        <f t="shared" si="25"/>
        <v>0</v>
      </c>
      <c r="M261" s="38">
        <f t="shared" si="26"/>
        <v>0</v>
      </c>
    </row>
    <row r="262" spans="2:13" x14ac:dyDescent="0.2">
      <c r="B262" s="32" t="s">
        <v>371</v>
      </c>
      <c r="C262" s="33"/>
      <c r="D262" s="27" t="s">
        <v>372</v>
      </c>
      <c r="E262" s="43">
        <v>6141</v>
      </c>
      <c r="F262" s="27" t="s">
        <v>108</v>
      </c>
      <c r="G262" s="35">
        <f t="shared" si="24"/>
        <v>0</v>
      </c>
      <c r="H262" s="36">
        <v>0</v>
      </c>
      <c r="I262" s="36">
        <v>2140215</v>
      </c>
      <c r="J262" s="36">
        <v>0</v>
      </c>
      <c r="K262" s="36">
        <v>0</v>
      </c>
      <c r="L262" s="37">
        <f t="shared" si="25"/>
        <v>0</v>
      </c>
      <c r="M262" s="38">
        <f t="shared" si="26"/>
        <v>0</v>
      </c>
    </row>
    <row r="263" spans="2:13" x14ac:dyDescent="0.2">
      <c r="B263" s="32" t="s">
        <v>373</v>
      </c>
      <c r="C263" s="33"/>
      <c r="D263" s="27" t="s">
        <v>374</v>
      </c>
      <c r="E263" s="43">
        <v>6141</v>
      </c>
      <c r="F263" s="27" t="s">
        <v>108</v>
      </c>
      <c r="G263" s="35">
        <f t="shared" si="24"/>
        <v>0</v>
      </c>
      <c r="H263" s="36">
        <v>0</v>
      </c>
      <c r="I263" s="36">
        <v>1673595</v>
      </c>
      <c r="J263" s="36">
        <v>0</v>
      </c>
      <c r="K263" s="36">
        <v>0</v>
      </c>
      <c r="L263" s="37">
        <f t="shared" si="25"/>
        <v>0</v>
      </c>
      <c r="M263" s="38">
        <f t="shared" si="26"/>
        <v>0</v>
      </c>
    </row>
    <row r="264" spans="2:13" x14ac:dyDescent="0.2">
      <c r="B264" s="32" t="s">
        <v>375</v>
      </c>
      <c r="C264" s="33"/>
      <c r="D264" s="27" t="s">
        <v>376</v>
      </c>
      <c r="E264" s="43">
        <v>6141</v>
      </c>
      <c r="F264" s="27" t="s">
        <v>108</v>
      </c>
      <c r="G264" s="35">
        <f t="shared" si="24"/>
        <v>0</v>
      </c>
      <c r="H264" s="36">
        <v>0</v>
      </c>
      <c r="I264" s="36">
        <v>2785365</v>
      </c>
      <c r="J264" s="36">
        <v>0</v>
      </c>
      <c r="K264" s="36">
        <v>0</v>
      </c>
      <c r="L264" s="37">
        <f t="shared" si="25"/>
        <v>0</v>
      </c>
      <c r="M264" s="38">
        <f t="shared" si="26"/>
        <v>0</v>
      </c>
    </row>
    <row r="265" spans="2:13" x14ac:dyDescent="0.2">
      <c r="B265" s="32" t="s">
        <v>377</v>
      </c>
      <c r="C265" s="33"/>
      <c r="D265" s="27" t="s">
        <v>378</v>
      </c>
      <c r="E265" s="43">
        <v>6141</v>
      </c>
      <c r="F265" s="27" t="s">
        <v>108</v>
      </c>
      <c r="G265" s="35">
        <f t="shared" si="24"/>
        <v>0</v>
      </c>
      <c r="H265" s="36">
        <v>0</v>
      </c>
      <c r="I265" s="36">
        <v>387538.8</v>
      </c>
      <c r="J265" s="36">
        <v>0</v>
      </c>
      <c r="K265" s="36">
        <v>0</v>
      </c>
      <c r="L265" s="37">
        <f t="shared" si="25"/>
        <v>0</v>
      </c>
      <c r="M265" s="38">
        <f t="shared" si="26"/>
        <v>0</v>
      </c>
    </row>
    <row r="266" spans="2:13" x14ac:dyDescent="0.2">
      <c r="B266" s="32" t="s">
        <v>379</v>
      </c>
      <c r="C266" s="33"/>
      <c r="D266" s="27" t="s">
        <v>380</v>
      </c>
      <c r="E266" s="43">
        <v>6141</v>
      </c>
      <c r="F266" s="27" t="s">
        <v>108</v>
      </c>
      <c r="G266" s="35">
        <f t="shared" si="24"/>
        <v>0</v>
      </c>
      <c r="H266" s="36">
        <v>0</v>
      </c>
      <c r="I266" s="36">
        <v>2633400</v>
      </c>
      <c r="J266" s="36">
        <v>0</v>
      </c>
      <c r="K266" s="36">
        <v>0</v>
      </c>
      <c r="L266" s="37">
        <f t="shared" si="25"/>
        <v>0</v>
      </c>
      <c r="M266" s="38">
        <f t="shared" si="26"/>
        <v>0</v>
      </c>
    </row>
    <row r="267" spans="2:13" x14ac:dyDescent="0.2">
      <c r="B267" s="32" t="s">
        <v>381</v>
      </c>
      <c r="C267" s="33"/>
      <c r="D267" s="27" t="s">
        <v>382</v>
      </c>
      <c r="E267" s="43">
        <v>6141</v>
      </c>
      <c r="F267" s="27" t="s">
        <v>108</v>
      </c>
      <c r="G267" s="35">
        <f t="shared" si="24"/>
        <v>0</v>
      </c>
      <c r="H267" s="36">
        <v>0</v>
      </c>
      <c r="I267" s="36">
        <v>2649075</v>
      </c>
      <c r="J267" s="36">
        <v>0</v>
      </c>
      <c r="K267" s="36">
        <v>0</v>
      </c>
      <c r="L267" s="37">
        <f t="shared" si="25"/>
        <v>0</v>
      </c>
      <c r="M267" s="38">
        <f t="shared" si="26"/>
        <v>0</v>
      </c>
    </row>
    <row r="268" spans="2:13" ht="13.15" x14ac:dyDescent="0.25">
      <c r="B268" s="32"/>
      <c r="C268" s="33"/>
      <c r="D268" s="27"/>
      <c r="E268" s="43"/>
      <c r="F268" s="27"/>
      <c r="G268" s="44"/>
      <c r="H268" s="44"/>
      <c r="I268" s="44"/>
      <c r="J268" s="44"/>
      <c r="K268" s="44"/>
      <c r="L268" s="41"/>
      <c r="M268" s="42"/>
    </row>
    <row r="269" spans="2:13" ht="13.15" x14ac:dyDescent="0.25">
      <c r="B269" s="47"/>
      <c r="C269" s="48"/>
      <c r="D269" s="49"/>
      <c r="E269" s="50"/>
      <c r="F269" s="49"/>
      <c r="G269" s="49"/>
      <c r="H269" s="49"/>
      <c r="I269" s="49"/>
      <c r="J269" s="49"/>
      <c r="K269" s="49"/>
      <c r="L269" s="49"/>
      <c r="M269" s="51"/>
    </row>
    <row r="270" spans="2:13" x14ac:dyDescent="0.2">
      <c r="B270" s="71" t="s">
        <v>17</v>
      </c>
      <c r="C270" s="72"/>
      <c r="D270" s="72"/>
      <c r="E270" s="72"/>
      <c r="F270" s="72"/>
      <c r="G270" s="7">
        <f>SUM(G122:G267)</f>
        <v>83663560.340000004</v>
      </c>
      <c r="H270" s="7">
        <f>SUM(H122:H267)</f>
        <v>83663560.340000004</v>
      </c>
      <c r="I270" s="7">
        <f>SUM(I122:I267)</f>
        <v>262049387.88999996</v>
      </c>
      <c r="J270" s="7">
        <f>SUM(J122:J267)</f>
        <v>134775473.35999995</v>
      </c>
      <c r="K270" s="7">
        <f>SUM(K122:K267)</f>
        <v>130113168.10999995</v>
      </c>
      <c r="L270" s="8">
        <f>IFERROR(K270/H270,0)</f>
        <v>1.5551952078208671</v>
      </c>
      <c r="M270" s="9">
        <f>IFERROR(K270/I270,0)</f>
        <v>0.49652154945928495</v>
      </c>
    </row>
    <row r="271" spans="2:13" ht="13.15" x14ac:dyDescent="0.25">
      <c r="B271" s="4"/>
      <c r="C271" s="5"/>
      <c r="D271" s="2"/>
      <c r="E271" s="6"/>
      <c r="F271" s="2"/>
      <c r="G271" s="2"/>
      <c r="H271" s="2"/>
      <c r="I271" s="2"/>
      <c r="J271" s="2"/>
      <c r="K271" s="2"/>
      <c r="L271" s="2"/>
      <c r="M271" s="3"/>
    </row>
    <row r="272" spans="2:13" x14ac:dyDescent="0.2">
      <c r="B272" s="56" t="s">
        <v>18</v>
      </c>
      <c r="C272" s="57"/>
      <c r="D272" s="57"/>
      <c r="E272" s="57"/>
      <c r="F272" s="57"/>
      <c r="G272" s="10">
        <f>+G117+G270</f>
        <v>118304460.34</v>
      </c>
      <c r="H272" s="10">
        <f>+H117+H270</f>
        <v>118304460.34</v>
      </c>
      <c r="I272" s="10">
        <f>+I117+I270</f>
        <v>297409102.57999992</v>
      </c>
      <c r="J272" s="10">
        <f>+J117+J270</f>
        <v>151589237.64999995</v>
      </c>
      <c r="K272" s="10">
        <f>+K117+K270</f>
        <v>136190179.71999997</v>
      </c>
      <c r="L272" s="11">
        <f>IFERROR(K272/H272,0)</f>
        <v>1.1511838127539527</v>
      </c>
      <c r="M272" s="12">
        <f>IFERROR(K272/I272,0)</f>
        <v>0.45792202907900653</v>
      </c>
    </row>
    <row r="273" spans="2:13" ht="13.15" x14ac:dyDescent="0.25">
      <c r="B273" s="13"/>
      <c r="C273" s="14"/>
      <c r="D273" s="14"/>
      <c r="E273" s="15"/>
      <c r="F273" s="14"/>
      <c r="G273" s="14"/>
      <c r="H273" s="14"/>
      <c r="I273" s="14"/>
      <c r="J273" s="14"/>
      <c r="K273" s="14"/>
      <c r="L273" s="14"/>
      <c r="M273" s="16"/>
    </row>
    <row r="274" spans="2:13" ht="15" x14ac:dyDescent="0.25">
      <c r="B274" s="17" t="s">
        <v>19</v>
      </c>
      <c r="C274" s="17"/>
      <c r="D274" s="18"/>
      <c r="E274" s="19"/>
      <c r="F274" s="18"/>
      <c r="G274" s="18"/>
      <c r="H274" s="18"/>
    </row>
    <row r="282" spans="2:13" x14ac:dyDescent="0.2">
      <c r="D282" s="52" t="s">
        <v>384</v>
      </c>
      <c r="F282" s="55" t="s">
        <v>389</v>
      </c>
    </row>
    <row r="283" spans="2:13" ht="13.15" x14ac:dyDescent="0.25">
      <c r="D283" s="52" t="s">
        <v>385</v>
      </c>
      <c r="F283" s="55" t="s">
        <v>390</v>
      </c>
    </row>
    <row r="284" spans="2:13" ht="13.15" x14ac:dyDescent="0.25">
      <c r="D284" s="53"/>
    </row>
    <row r="285" spans="2:13" ht="13.15" x14ac:dyDescent="0.25">
      <c r="D285" s="53"/>
    </row>
    <row r="286" spans="2:13" ht="13.15" x14ac:dyDescent="0.25">
      <c r="D286" s="53"/>
    </row>
    <row r="287" spans="2:13" ht="13.15" x14ac:dyDescent="0.25">
      <c r="D287" s="53"/>
    </row>
    <row r="288" spans="2:13" x14ac:dyDescent="0.2">
      <c r="D288" s="54" t="s">
        <v>386</v>
      </c>
    </row>
    <row r="289" spans="4:4" x14ac:dyDescent="0.2">
      <c r="D289" s="54" t="s">
        <v>387</v>
      </c>
    </row>
    <row r="290" spans="4:4" ht="13.15" x14ac:dyDescent="0.25">
      <c r="D290" s="54" t="s">
        <v>388</v>
      </c>
    </row>
  </sheetData>
  <mergeCells count="22"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  <mergeCell ref="B272:F272"/>
    <mergeCell ref="K3:K5"/>
    <mergeCell ref="L3:M3"/>
    <mergeCell ref="L4:L5"/>
    <mergeCell ref="M4:M5"/>
    <mergeCell ref="B6:D6"/>
    <mergeCell ref="J6:K6"/>
    <mergeCell ref="C7:D7"/>
    <mergeCell ref="B117:F117"/>
    <mergeCell ref="B119:D119"/>
    <mergeCell ref="C120:D120"/>
    <mergeCell ref="B270:F270"/>
  </mergeCells>
  <pageMargins left="0.7" right="0.7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</cp:lastModifiedBy>
  <cp:lastPrinted>2021-02-02T23:27:41Z</cp:lastPrinted>
  <dcterms:created xsi:type="dcterms:W3CDTF">2020-08-06T19:52:58Z</dcterms:created>
  <dcterms:modified xsi:type="dcterms:W3CDTF">2021-02-03T02:34:24Z</dcterms:modified>
</cp:coreProperties>
</file>